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Publication_CSI\Acuracy_analysis_EC150\Figure_Data_EC150\"/>
    </mc:Choice>
  </mc:AlternateContent>
  <xr:revisionPtr revIDLastSave="0" documentId="13_ncr:1_{6C2B70B0-7D98-4E30-9AC4-3A9DF73B2973}" xr6:coauthVersionLast="44" xr6:coauthVersionMax="44" xr10:uidLastSave="{00000000-0000-0000-0000-000000000000}"/>
  <bookViews>
    <workbookView xWindow="1630" yWindow="761" windowWidth="19562" windowHeight="13435" activeTab="5" xr2:uid="{00000000-000D-0000-FFFF-FFFF00000000}"/>
  </bookViews>
  <sheets>
    <sheet name="Saturate" sheetId="1" r:id="rId1"/>
    <sheet name="80%" sheetId="2" r:id="rId2"/>
    <sheet name="60%" sheetId="3" r:id="rId3"/>
    <sheet name="40%" sheetId="4" r:id="rId4"/>
    <sheet name="20%" sheetId="5" r:id="rId5"/>
    <sheet name="Summary" sheetId="6" r:id="rId6"/>
    <sheet name="Fig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2" l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5" i="5"/>
  <c r="K5" i="4"/>
  <c r="K5" i="3"/>
  <c r="K5" i="2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5" i="1"/>
  <c r="I170" i="6" l="1"/>
  <c r="I171" i="6"/>
  <c r="I172" i="6"/>
  <c r="I173" i="6"/>
  <c r="I174" i="6"/>
  <c r="I175" i="6"/>
  <c r="H115" i="6"/>
  <c r="H116" i="6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5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6" i="4" l="1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5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2" l="1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5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" i="5"/>
  <c r="J5" i="4"/>
  <c r="J5" i="3"/>
  <c r="J5" i="2"/>
  <c r="J55" i="1"/>
  <c r="J5" i="1"/>
  <c r="D6" i="5" l="1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5" i="5"/>
  <c r="D5" i="4"/>
  <c r="D5" i="3"/>
  <c r="D5" i="2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5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36" i="1"/>
  <c r="B3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C11" i="5" l="1"/>
  <c r="C19" i="5"/>
  <c r="C27" i="5"/>
  <c r="C43" i="5"/>
  <c r="C59" i="5"/>
  <c r="C75" i="5"/>
  <c r="C83" i="5"/>
  <c r="C101" i="5"/>
  <c r="C107" i="5"/>
  <c r="C109" i="5"/>
  <c r="C123" i="5"/>
  <c r="C133" i="5"/>
  <c r="C147" i="5"/>
  <c r="C165" i="5"/>
  <c r="C171" i="5"/>
  <c r="C173" i="5"/>
  <c r="C197" i="5"/>
  <c r="C5" i="5"/>
  <c r="C7" i="4"/>
  <c r="C23" i="4"/>
  <c r="C33" i="4"/>
  <c r="C39" i="4"/>
  <c r="C41" i="4"/>
  <c r="C57" i="4"/>
  <c r="C65" i="4"/>
  <c r="C71" i="4"/>
  <c r="C73" i="4"/>
  <c r="C87" i="4"/>
  <c r="C97" i="4"/>
  <c r="C105" i="4"/>
  <c r="C119" i="4"/>
  <c r="C121" i="4"/>
  <c r="C127" i="4"/>
  <c r="C129" i="4"/>
  <c r="C135" i="4"/>
  <c r="C138" i="4"/>
  <c r="C151" i="4"/>
  <c r="C153" i="4"/>
  <c r="C159" i="4"/>
  <c r="C169" i="4"/>
  <c r="C172" i="4"/>
  <c r="C175" i="4"/>
  <c r="C185" i="4"/>
  <c r="C199" i="4"/>
  <c r="C202" i="4"/>
  <c r="C11" i="3"/>
  <c r="C27" i="3"/>
  <c r="C35" i="3"/>
  <c r="C43" i="3"/>
  <c r="C51" i="3"/>
  <c r="C67" i="3"/>
  <c r="C83" i="3"/>
  <c r="C99" i="3"/>
  <c r="C106" i="3"/>
  <c r="C107" i="3"/>
  <c r="C114" i="3"/>
  <c r="C130" i="3"/>
  <c r="C146" i="3"/>
  <c r="C162" i="3"/>
  <c r="C178" i="3"/>
  <c r="C194" i="3"/>
  <c r="C202" i="3"/>
  <c r="C5" i="3"/>
  <c r="C7" i="2"/>
  <c r="C18" i="2"/>
  <c r="C23" i="2"/>
  <c r="C26" i="2"/>
  <c r="C31" i="2"/>
  <c r="C47" i="2"/>
  <c r="C61" i="2"/>
  <c r="C63" i="2"/>
  <c r="C71" i="2"/>
  <c r="C87" i="2"/>
  <c r="C101" i="2"/>
  <c r="C111" i="2"/>
  <c r="C122" i="2"/>
  <c r="C125" i="2"/>
  <c r="C127" i="2"/>
  <c r="C146" i="2"/>
  <c r="C149" i="2"/>
  <c r="C151" i="2"/>
  <c r="C159" i="2"/>
  <c r="C170" i="2"/>
  <c r="C173" i="2"/>
  <c r="C175" i="2"/>
  <c r="C194" i="2"/>
  <c r="C197" i="2"/>
  <c r="E202" i="5"/>
  <c r="C202" i="5"/>
  <c r="E201" i="5"/>
  <c r="C201" i="5"/>
  <c r="E200" i="5"/>
  <c r="C200" i="5" s="1"/>
  <c r="E199" i="5"/>
  <c r="C199" i="5" s="1"/>
  <c r="E198" i="5"/>
  <c r="C198" i="5"/>
  <c r="E197" i="5"/>
  <c r="E196" i="5"/>
  <c r="C196" i="5" s="1"/>
  <c r="E195" i="5"/>
  <c r="C195" i="5" s="1"/>
  <c r="E194" i="5"/>
  <c r="C194" i="5"/>
  <c r="E193" i="5"/>
  <c r="C193" i="5" s="1"/>
  <c r="E192" i="5"/>
  <c r="C192" i="5" s="1"/>
  <c r="E191" i="5"/>
  <c r="C191" i="5" s="1"/>
  <c r="E190" i="5"/>
  <c r="C190" i="5"/>
  <c r="E189" i="5"/>
  <c r="C189" i="5" s="1"/>
  <c r="E188" i="5"/>
  <c r="C188" i="5"/>
  <c r="E187" i="5"/>
  <c r="C187" i="5" s="1"/>
  <c r="E186" i="5"/>
  <c r="C186" i="5" s="1"/>
  <c r="E185" i="5"/>
  <c r="C185" i="5"/>
  <c r="E184" i="5"/>
  <c r="C184" i="5"/>
  <c r="E183" i="5"/>
  <c r="C183" i="5" s="1"/>
  <c r="E182" i="5"/>
  <c r="C182" i="5" s="1"/>
  <c r="E181" i="5"/>
  <c r="C181" i="5" s="1"/>
  <c r="E180" i="5"/>
  <c r="C180" i="5" s="1"/>
  <c r="E179" i="5"/>
  <c r="C179" i="5" s="1"/>
  <c r="E178" i="5"/>
  <c r="C178" i="5" s="1"/>
  <c r="E177" i="5"/>
  <c r="C177" i="5"/>
  <c r="E176" i="5"/>
  <c r="C176" i="5" s="1"/>
  <c r="E175" i="5"/>
  <c r="C175" i="5" s="1"/>
  <c r="E174" i="5"/>
  <c r="C174" i="5" s="1"/>
  <c r="E173" i="5"/>
  <c r="E172" i="5"/>
  <c r="C172" i="5"/>
  <c r="E171" i="5"/>
  <c r="E170" i="5"/>
  <c r="C170" i="5" s="1"/>
  <c r="E169" i="5"/>
  <c r="C169" i="5"/>
  <c r="E168" i="5"/>
  <c r="C168" i="5"/>
  <c r="E167" i="5"/>
  <c r="C167" i="5"/>
  <c r="E166" i="5"/>
  <c r="C166" i="5" s="1"/>
  <c r="E165" i="5"/>
  <c r="E164" i="5"/>
  <c r="C164" i="5"/>
  <c r="E163" i="5"/>
  <c r="C163" i="5" s="1"/>
  <c r="E162" i="5"/>
  <c r="C162" i="5" s="1"/>
  <c r="E161" i="5"/>
  <c r="C161" i="5" s="1"/>
  <c r="E160" i="5"/>
  <c r="C160" i="5"/>
  <c r="E159" i="5"/>
  <c r="C159" i="5" s="1"/>
  <c r="E158" i="5"/>
  <c r="C158" i="5" s="1"/>
  <c r="E157" i="5"/>
  <c r="C157" i="5" s="1"/>
  <c r="E156" i="5"/>
  <c r="C156" i="5" s="1"/>
  <c r="E155" i="5"/>
  <c r="C155" i="5"/>
  <c r="E154" i="5"/>
  <c r="C154" i="5"/>
  <c r="E153" i="5"/>
  <c r="C153" i="5"/>
  <c r="E152" i="5"/>
  <c r="C152" i="5" s="1"/>
  <c r="E151" i="5"/>
  <c r="C151" i="5"/>
  <c r="E150" i="5"/>
  <c r="C150" i="5"/>
  <c r="E149" i="5"/>
  <c r="C149" i="5" s="1"/>
  <c r="E148" i="5"/>
  <c r="C148" i="5" s="1"/>
  <c r="E147" i="5"/>
  <c r="E146" i="5"/>
  <c r="C146" i="5" s="1"/>
  <c r="E145" i="5"/>
  <c r="C145" i="5" s="1"/>
  <c r="E144" i="5"/>
  <c r="C144" i="5" s="1"/>
  <c r="E143" i="5"/>
  <c r="C143" i="5"/>
  <c r="E142" i="5"/>
  <c r="C142" i="5" s="1"/>
  <c r="E141" i="5"/>
  <c r="C141" i="5" s="1"/>
  <c r="E140" i="5"/>
  <c r="C140" i="5"/>
  <c r="E139" i="5"/>
  <c r="C139" i="5" s="1"/>
  <c r="E138" i="5"/>
  <c r="C138" i="5"/>
  <c r="E137" i="5"/>
  <c r="C137" i="5"/>
  <c r="E136" i="5"/>
  <c r="C136" i="5"/>
  <c r="E135" i="5"/>
  <c r="C135" i="5" s="1"/>
  <c r="E134" i="5"/>
  <c r="C134" i="5"/>
  <c r="E133" i="5"/>
  <c r="E132" i="5"/>
  <c r="C132" i="5" s="1"/>
  <c r="E131" i="5"/>
  <c r="C131" i="5" s="1"/>
  <c r="E130" i="5"/>
  <c r="C130" i="5"/>
  <c r="E129" i="5"/>
  <c r="C129" i="5" s="1"/>
  <c r="E128" i="5"/>
  <c r="C128" i="5" s="1"/>
  <c r="E127" i="5"/>
  <c r="C127" i="5" s="1"/>
  <c r="E126" i="5"/>
  <c r="C126" i="5"/>
  <c r="E125" i="5"/>
  <c r="C125" i="5" s="1"/>
  <c r="E124" i="5"/>
  <c r="C124" i="5"/>
  <c r="E123" i="5"/>
  <c r="E122" i="5"/>
  <c r="C122" i="5" s="1"/>
  <c r="E121" i="5"/>
  <c r="C121" i="5"/>
  <c r="E120" i="5"/>
  <c r="C120" i="5"/>
  <c r="E119" i="5"/>
  <c r="C119" i="5"/>
  <c r="E118" i="5"/>
  <c r="C118" i="5" s="1"/>
  <c r="E117" i="5"/>
  <c r="C117" i="5" s="1"/>
  <c r="E116" i="5"/>
  <c r="C116" i="5" s="1"/>
  <c r="E115" i="5"/>
  <c r="C115" i="5" s="1"/>
  <c r="E114" i="5"/>
  <c r="C114" i="5" s="1"/>
  <c r="E113" i="5"/>
  <c r="C113" i="5"/>
  <c r="E112" i="5"/>
  <c r="C112" i="5" s="1"/>
  <c r="E111" i="5"/>
  <c r="C111" i="5" s="1"/>
  <c r="E110" i="5"/>
  <c r="C110" i="5" s="1"/>
  <c r="E109" i="5"/>
  <c r="E108" i="5"/>
  <c r="C108" i="5"/>
  <c r="E107" i="5"/>
  <c r="E106" i="5"/>
  <c r="C106" i="5"/>
  <c r="E105" i="5"/>
  <c r="C105" i="5"/>
  <c r="E104" i="5"/>
  <c r="C104" i="5"/>
  <c r="E103" i="5"/>
  <c r="C103" i="5"/>
  <c r="E102" i="5"/>
  <c r="C102" i="5"/>
  <c r="E101" i="5"/>
  <c r="E100" i="5"/>
  <c r="C100" i="5"/>
  <c r="E99" i="5"/>
  <c r="C99" i="5" s="1"/>
  <c r="E98" i="5"/>
  <c r="C98" i="5" s="1"/>
  <c r="E97" i="5"/>
  <c r="C97" i="5" s="1"/>
  <c r="E96" i="5"/>
  <c r="C96" i="5"/>
  <c r="E95" i="5"/>
  <c r="C95" i="5" s="1"/>
  <c r="E94" i="5"/>
  <c r="C94" i="5" s="1"/>
  <c r="E93" i="5"/>
  <c r="C93" i="5" s="1"/>
  <c r="E92" i="5"/>
  <c r="C92" i="5"/>
  <c r="E91" i="5"/>
  <c r="C91" i="5"/>
  <c r="E90" i="5"/>
  <c r="C90" i="5"/>
  <c r="E89" i="5"/>
  <c r="C89" i="5"/>
  <c r="E88" i="5"/>
  <c r="C88" i="5"/>
  <c r="E87" i="5"/>
  <c r="C87" i="5"/>
  <c r="E86" i="5"/>
  <c r="C86" i="5"/>
  <c r="E85" i="5"/>
  <c r="C85" i="5" s="1"/>
  <c r="E84" i="5"/>
  <c r="C84" i="5" s="1"/>
  <c r="E83" i="5"/>
  <c r="E82" i="5"/>
  <c r="C82" i="5" s="1"/>
  <c r="E81" i="5"/>
  <c r="C81" i="5" s="1"/>
  <c r="E80" i="5"/>
  <c r="C80" i="5" s="1"/>
  <c r="E79" i="5"/>
  <c r="C79" i="5"/>
  <c r="E78" i="5"/>
  <c r="C78" i="5" s="1"/>
  <c r="E77" i="5"/>
  <c r="C77" i="5" s="1"/>
  <c r="E76" i="5"/>
  <c r="C76" i="5"/>
  <c r="E75" i="5"/>
  <c r="E74" i="5"/>
  <c r="C74" i="5"/>
  <c r="E73" i="5"/>
  <c r="C73" i="5"/>
  <c r="E72" i="5"/>
  <c r="C72" i="5"/>
  <c r="E71" i="5"/>
  <c r="C71" i="5"/>
  <c r="E70" i="5"/>
  <c r="C70" i="5"/>
  <c r="E69" i="5"/>
  <c r="C69" i="5" s="1"/>
  <c r="E68" i="5"/>
  <c r="C68" i="5" s="1"/>
  <c r="E67" i="5"/>
  <c r="C67" i="5" s="1"/>
  <c r="E66" i="5"/>
  <c r="C66" i="5"/>
  <c r="E65" i="5"/>
  <c r="C65" i="5" s="1"/>
  <c r="E64" i="5"/>
  <c r="C64" i="5" s="1"/>
  <c r="E63" i="5"/>
  <c r="C63" i="5" s="1"/>
  <c r="E62" i="5"/>
  <c r="C62" i="5"/>
  <c r="E61" i="5"/>
  <c r="C61" i="5" s="1"/>
  <c r="E60" i="5"/>
  <c r="C60" i="5"/>
  <c r="E59" i="5"/>
  <c r="E58" i="5"/>
  <c r="C58" i="5"/>
  <c r="E57" i="5"/>
  <c r="C57" i="5"/>
  <c r="E56" i="5"/>
  <c r="C56" i="5"/>
  <c r="E55" i="5"/>
  <c r="C55" i="5"/>
  <c r="E54" i="5"/>
  <c r="C54" i="5"/>
  <c r="E53" i="5"/>
  <c r="C53" i="5" s="1"/>
  <c r="E52" i="5"/>
  <c r="C52" i="5" s="1"/>
  <c r="E51" i="5"/>
  <c r="C51" i="5" s="1"/>
  <c r="E50" i="5"/>
  <c r="C50" i="5" s="1"/>
  <c r="E49" i="5"/>
  <c r="C49" i="5"/>
  <c r="E48" i="5"/>
  <c r="C48" i="5" s="1"/>
  <c r="E47" i="5"/>
  <c r="C47" i="5" s="1"/>
  <c r="E46" i="5"/>
  <c r="C46" i="5" s="1"/>
  <c r="E45" i="5"/>
  <c r="C45" i="5" s="1"/>
  <c r="E44" i="5"/>
  <c r="C44" i="5"/>
  <c r="E43" i="5"/>
  <c r="E42" i="5"/>
  <c r="C42" i="5"/>
  <c r="E41" i="5"/>
  <c r="C41" i="5"/>
  <c r="E40" i="5"/>
  <c r="C40" i="5"/>
  <c r="E39" i="5"/>
  <c r="C39" i="5"/>
  <c r="E38" i="5"/>
  <c r="C38" i="5"/>
  <c r="E37" i="5"/>
  <c r="C37" i="5" s="1"/>
  <c r="E36" i="5"/>
  <c r="C36" i="5"/>
  <c r="E35" i="5"/>
  <c r="C35" i="5" s="1"/>
  <c r="E34" i="5"/>
  <c r="C34" i="5" s="1"/>
  <c r="E33" i="5"/>
  <c r="C33" i="5" s="1"/>
  <c r="E32" i="5"/>
  <c r="C32" i="5" s="1"/>
  <c r="E31" i="5"/>
  <c r="C31" i="5"/>
  <c r="E30" i="5"/>
  <c r="C30" i="5" s="1"/>
  <c r="E29" i="5"/>
  <c r="C29" i="5" s="1"/>
  <c r="E28" i="5"/>
  <c r="C28" i="5" s="1"/>
  <c r="E27" i="5"/>
  <c r="E26" i="5"/>
  <c r="C26" i="5" s="1"/>
  <c r="E25" i="5"/>
  <c r="C25" i="5" s="1"/>
  <c r="E24" i="5"/>
  <c r="C24" i="5" s="1"/>
  <c r="E23" i="5"/>
  <c r="C23" i="5"/>
  <c r="E22" i="5"/>
  <c r="C22" i="5" s="1"/>
  <c r="E21" i="5"/>
  <c r="C21" i="5"/>
  <c r="E20" i="5"/>
  <c r="C20" i="5" s="1"/>
  <c r="E19" i="5"/>
  <c r="E18" i="5"/>
  <c r="C18" i="5" s="1"/>
  <c r="E17" i="5"/>
  <c r="C17" i="5" s="1"/>
  <c r="E16" i="5"/>
  <c r="C16" i="5" s="1"/>
  <c r="E15" i="5"/>
  <c r="C15" i="5"/>
  <c r="E14" i="5"/>
  <c r="C14" i="5" s="1"/>
  <c r="E13" i="5"/>
  <c r="C13" i="5" s="1"/>
  <c r="E12" i="5"/>
  <c r="C12" i="5" s="1"/>
  <c r="E11" i="5"/>
  <c r="E10" i="5"/>
  <c r="C10" i="5" s="1"/>
  <c r="E9" i="5"/>
  <c r="C9" i="5" s="1"/>
  <c r="E8" i="5"/>
  <c r="C8" i="5" s="1"/>
  <c r="E7" i="5"/>
  <c r="C7" i="5"/>
  <c r="E6" i="5"/>
  <c r="C6" i="5" s="1"/>
  <c r="E5" i="5"/>
  <c r="E202" i="4"/>
  <c r="E201" i="4"/>
  <c r="C201" i="4" s="1"/>
  <c r="E200" i="4"/>
  <c r="C200" i="4" s="1"/>
  <c r="E199" i="4"/>
  <c r="E198" i="4"/>
  <c r="C198" i="4"/>
  <c r="E197" i="4"/>
  <c r="C197" i="4" s="1"/>
  <c r="E196" i="4"/>
  <c r="C196" i="4"/>
  <c r="E195" i="4"/>
  <c r="C195" i="4" s="1"/>
  <c r="E194" i="4"/>
  <c r="C194" i="4" s="1"/>
  <c r="E193" i="4"/>
  <c r="C193" i="4"/>
  <c r="E192" i="4"/>
  <c r="C192" i="4"/>
  <c r="E191" i="4"/>
  <c r="C191" i="4" s="1"/>
  <c r="E190" i="4"/>
  <c r="C190" i="4" s="1"/>
  <c r="E189" i="4"/>
  <c r="C189" i="4" s="1"/>
  <c r="E188" i="4"/>
  <c r="C188" i="4" s="1"/>
  <c r="E187" i="4"/>
  <c r="C187" i="4" s="1"/>
  <c r="E186" i="4"/>
  <c r="C186" i="4"/>
  <c r="E185" i="4"/>
  <c r="E184" i="4"/>
  <c r="C184" i="4" s="1"/>
  <c r="E183" i="4"/>
  <c r="C183" i="4" s="1"/>
  <c r="E182" i="4"/>
  <c r="C182" i="4"/>
  <c r="E181" i="4"/>
  <c r="C181" i="4" s="1"/>
  <c r="E180" i="4"/>
  <c r="C180" i="4"/>
  <c r="E179" i="4"/>
  <c r="C179" i="4"/>
  <c r="E178" i="4"/>
  <c r="C178" i="4" s="1"/>
  <c r="E177" i="4"/>
  <c r="C177" i="4" s="1"/>
  <c r="E176" i="4"/>
  <c r="C176" i="4"/>
  <c r="E175" i="4"/>
  <c r="E174" i="4"/>
  <c r="C174" i="4" s="1"/>
  <c r="E173" i="4"/>
  <c r="C173" i="4" s="1"/>
  <c r="E172" i="4"/>
  <c r="E171" i="4"/>
  <c r="C171" i="4" s="1"/>
  <c r="E170" i="4"/>
  <c r="C170" i="4" s="1"/>
  <c r="E169" i="4"/>
  <c r="E168" i="4"/>
  <c r="C168" i="4"/>
  <c r="E167" i="4"/>
  <c r="C167" i="4" s="1"/>
  <c r="E166" i="4"/>
  <c r="C166" i="4" s="1"/>
  <c r="E165" i="4"/>
  <c r="C165" i="4" s="1"/>
  <c r="E164" i="4"/>
  <c r="C164" i="4" s="1"/>
  <c r="E163" i="4"/>
  <c r="C163" i="4"/>
  <c r="E162" i="4"/>
  <c r="C162" i="4"/>
  <c r="E161" i="4"/>
  <c r="C161" i="4" s="1"/>
  <c r="E160" i="4"/>
  <c r="C160" i="4" s="1"/>
  <c r="E159" i="4"/>
  <c r="E158" i="4"/>
  <c r="C158" i="4"/>
  <c r="E157" i="4"/>
  <c r="C157" i="4" s="1"/>
  <c r="E156" i="4"/>
  <c r="C156" i="4"/>
  <c r="E155" i="4"/>
  <c r="C155" i="4"/>
  <c r="E154" i="4"/>
  <c r="C154" i="4" s="1"/>
  <c r="E153" i="4"/>
  <c r="E152" i="4"/>
  <c r="C152" i="4"/>
  <c r="E151" i="4"/>
  <c r="E150" i="4"/>
  <c r="C150" i="4" s="1"/>
  <c r="E149" i="4"/>
  <c r="C149" i="4" s="1"/>
  <c r="E148" i="4"/>
  <c r="C148" i="4" s="1"/>
  <c r="E147" i="4"/>
  <c r="C147" i="4" s="1"/>
  <c r="E146" i="4"/>
  <c r="C146" i="4"/>
  <c r="E145" i="4"/>
  <c r="C145" i="4"/>
  <c r="E144" i="4"/>
  <c r="C144" i="4" s="1"/>
  <c r="E143" i="4"/>
  <c r="C143" i="4" s="1"/>
  <c r="E142" i="4"/>
  <c r="C142" i="4"/>
  <c r="E141" i="4"/>
  <c r="C141" i="4" s="1"/>
  <c r="E140" i="4"/>
  <c r="C140" i="4" s="1"/>
  <c r="E139" i="4"/>
  <c r="C139" i="4"/>
  <c r="E138" i="4"/>
  <c r="E137" i="4"/>
  <c r="C137" i="4" s="1"/>
  <c r="E136" i="4"/>
  <c r="C136" i="4" s="1"/>
  <c r="E135" i="4"/>
  <c r="E134" i="4"/>
  <c r="C134" i="4"/>
  <c r="E133" i="4"/>
  <c r="C133" i="4" s="1"/>
  <c r="E132" i="4"/>
  <c r="C132" i="4"/>
  <c r="E131" i="4"/>
  <c r="C131" i="4" s="1"/>
  <c r="E130" i="4"/>
  <c r="C130" i="4" s="1"/>
  <c r="E129" i="4"/>
  <c r="E128" i="4"/>
  <c r="C128" i="4"/>
  <c r="E127" i="4"/>
  <c r="E126" i="4"/>
  <c r="C126" i="4" s="1"/>
  <c r="E125" i="4"/>
  <c r="C125" i="4" s="1"/>
  <c r="E124" i="4"/>
  <c r="C124" i="4" s="1"/>
  <c r="E123" i="4"/>
  <c r="C123" i="4" s="1"/>
  <c r="E122" i="4"/>
  <c r="C122" i="4"/>
  <c r="E121" i="4"/>
  <c r="E120" i="4"/>
  <c r="C120" i="4" s="1"/>
  <c r="E119" i="4"/>
  <c r="E118" i="4"/>
  <c r="C118" i="4"/>
  <c r="E117" i="4"/>
  <c r="C117" i="4" s="1"/>
  <c r="E116" i="4"/>
  <c r="C116" i="4"/>
  <c r="E115" i="4"/>
  <c r="C115" i="4"/>
  <c r="E114" i="4"/>
  <c r="C114" i="4" s="1"/>
  <c r="E113" i="4"/>
  <c r="C113" i="4" s="1"/>
  <c r="E112" i="4"/>
  <c r="C112" i="4"/>
  <c r="E111" i="4"/>
  <c r="C111" i="4"/>
  <c r="E110" i="4"/>
  <c r="C110" i="4" s="1"/>
  <c r="E109" i="4"/>
  <c r="C109" i="4" s="1"/>
  <c r="E108" i="4"/>
  <c r="C108" i="4"/>
  <c r="E107" i="4"/>
  <c r="C107" i="4" s="1"/>
  <c r="E106" i="4"/>
  <c r="C106" i="4" s="1"/>
  <c r="E105" i="4"/>
  <c r="E104" i="4"/>
  <c r="C104" i="4"/>
  <c r="E103" i="4"/>
  <c r="C103" i="4" s="1"/>
  <c r="E102" i="4"/>
  <c r="C102" i="4" s="1"/>
  <c r="E101" i="4"/>
  <c r="C101" i="4" s="1"/>
  <c r="E100" i="4"/>
  <c r="C100" i="4" s="1"/>
  <c r="E99" i="4"/>
  <c r="C99" i="4"/>
  <c r="E98" i="4"/>
  <c r="C98" i="4"/>
  <c r="E97" i="4"/>
  <c r="E96" i="4"/>
  <c r="C96" i="4" s="1"/>
  <c r="E95" i="4"/>
  <c r="C95" i="4"/>
  <c r="E94" i="4"/>
  <c r="C94" i="4"/>
  <c r="E93" i="4"/>
  <c r="C93" i="4" s="1"/>
  <c r="E92" i="4"/>
  <c r="C92" i="4"/>
  <c r="E91" i="4"/>
  <c r="C91" i="4"/>
  <c r="E90" i="4"/>
  <c r="C90" i="4" s="1"/>
  <c r="E89" i="4"/>
  <c r="C89" i="4" s="1"/>
  <c r="E88" i="4"/>
  <c r="C88" i="4"/>
  <c r="E87" i="4"/>
  <c r="E86" i="4"/>
  <c r="C86" i="4" s="1"/>
  <c r="E85" i="4"/>
  <c r="C85" i="4" s="1"/>
  <c r="E84" i="4"/>
  <c r="C84" i="4" s="1"/>
  <c r="E83" i="4"/>
  <c r="C83" i="4" s="1"/>
  <c r="E82" i="4"/>
  <c r="C82" i="4"/>
  <c r="E81" i="4"/>
  <c r="C81" i="4"/>
  <c r="E80" i="4"/>
  <c r="C80" i="4" s="1"/>
  <c r="E79" i="4"/>
  <c r="C79" i="4" s="1"/>
  <c r="E78" i="4"/>
  <c r="C78" i="4"/>
  <c r="E77" i="4"/>
  <c r="C77" i="4" s="1"/>
  <c r="E76" i="4"/>
  <c r="C76" i="4" s="1"/>
  <c r="E75" i="4"/>
  <c r="C75" i="4"/>
  <c r="E74" i="4"/>
  <c r="C74" i="4"/>
  <c r="E73" i="4"/>
  <c r="E72" i="4"/>
  <c r="C72" i="4" s="1"/>
  <c r="E71" i="4"/>
  <c r="E70" i="4"/>
  <c r="C70" i="4"/>
  <c r="E69" i="4"/>
  <c r="C69" i="4" s="1"/>
  <c r="E68" i="4"/>
  <c r="C68" i="4"/>
  <c r="E67" i="4"/>
  <c r="C67" i="4" s="1"/>
  <c r="E66" i="4"/>
  <c r="C66" i="4" s="1"/>
  <c r="E65" i="4"/>
  <c r="E64" i="4"/>
  <c r="C64" i="4"/>
  <c r="E63" i="4"/>
  <c r="C63" i="4" s="1"/>
  <c r="E62" i="4"/>
  <c r="C62" i="4" s="1"/>
  <c r="E61" i="4"/>
  <c r="C61" i="4" s="1"/>
  <c r="E60" i="4"/>
  <c r="C60" i="4" s="1"/>
  <c r="E59" i="4"/>
  <c r="C59" i="4" s="1"/>
  <c r="E58" i="4"/>
  <c r="C58" i="4"/>
  <c r="E57" i="4"/>
  <c r="E56" i="4"/>
  <c r="C56" i="4" s="1"/>
  <c r="E55" i="4"/>
  <c r="C55" i="4" s="1"/>
  <c r="E54" i="4"/>
  <c r="C54" i="4"/>
  <c r="E53" i="4"/>
  <c r="C53" i="4" s="1"/>
  <c r="E52" i="4"/>
  <c r="C52" i="4"/>
  <c r="E51" i="4"/>
  <c r="C51" i="4"/>
  <c r="E50" i="4"/>
  <c r="C50" i="4" s="1"/>
  <c r="E49" i="4"/>
  <c r="C49" i="4" s="1"/>
  <c r="E48" i="4"/>
  <c r="C48" i="4"/>
  <c r="E47" i="4"/>
  <c r="C47" i="4"/>
  <c r="E46" i="4"/>
  <c r="C46" i="4" s="1"/>
  <c r="E45" i="4"/>
  <c r="C45" i="4" s="1"/>
  <c r="E44" i="4"/>
  <c r="C44" i="4"/>
  <c r="E43" i="4"/>
  <c r="C43" i="4" s="1"/>
  <c r="E42" i="4"/>
  <c r="C42" i="4"/>
  <c r="E41" i="4"/>
  <c r="E40" i="4"/>
  <c r="C40" i="4"/>
  <c r="E39" i="4"/>
  <c r="E38" i="4"/>
  <c r="C38" i="4" s="1"/>
  <c r="E37" i="4"/>
  <c r="C37" i="4"/>
  <c r="E36" i="4"/>
  <c r="C36" i="4" s="1"/>
  <c r="E35" i="4"/>
  <c r="C35" i="4"/>
  <c r="E34" i="4"/>
  <c r="C34" i="4" s="1"/>
  <c r="E33" i="4"/>
  <c r="E32" i="4"/>
  <c r="C32" i="4" s="1"/>
  <c r="E31" i="4"/>
  <c r="C31" i="4" s="1"/>
  <c r="E30" i="4"/>
  <c r="C30" i="4" s="1"/>
  <c r="E29" i="4"/>
  <c r="C29" i="4" s="1"/>
  <c r="E28" i="4"/>
  <c r="C28" i="4" s="1"/>
  <c r="E27" i="4"/>
  <c r="C27" i="4" s="1"/>
  <c r="E26" i="4"/>
  <c r="C26" i="4" s="1"/>
  <c r="E25" i="4"/>
  <c r="C25" i="4" s="1"/>
  <c r="E24" i="4"/>
  <c r="C24" i="4" s="1"/>
  <c r="E23" i="4"/>
  <c r="E22" i="4"/>
  <c r="C22" i="4" s="1"/>
  <c r="E21" i="4"/>
  <c r="C21" i="4"/>
  <c r="E20" i="4"/>
  <c r="C20" i="4" s="1"/>
  <c r="E19" i="4"/>
  <c r="C19" i="4"/>
  <c r="E18" i="4"/>
  <c r="C18" i="4" s="1"/>
  <c r="E17" i="4"/>
  <c r="C17" i="4"/>
  <c r="E16" i="4"/>
  <c r="C16" i="4" s="1"/>
  <c r="E15" i="4"/>
  <c r="C15" i="4" s="1"/>
  <c r="E14" i="4"/>
  <c r="C14" i="4" s="1"/>
  <c r="E13" i="4"/>
  <c r="C13" i="4" s="1"/>
  <c r="E12" i="4"/>
  <c r="C12" i="4" s="1"/>
  <c r="E11" i="4"/>
  <c r="C11" i="4" s="1"/>
  <c r="E10" i="4"/>
  <c r="C10" i="4" s="1"/>
  <c r="E9" i="4"/>
  <c r="C9" i="4" s="1"/>
  <c r="E8" i="4"/>
  <c r="C8" i="4" s="1"/>
  <c r="E7" i="4"/>
  <c r="E6" i="4"/>
  <c r="C6" i="4" s="1"/>
  <c r="E5" i="4"/>
  <c r="C5" i="4"/>
  <c r="E202" i="3"/>
  <c r="E201" i="3"/>
  <c r="C201" i="3"/>
  <c r="E200" i="3"/>
  <c r="C200" i="3" s="1"/>
  <c r="E199" i="3"/>
  <c r="C199" i="3"/>
  <c r="E198" i="3"/>
  <c r="C198" i="3" s="1"/>
  <c r="E197" i="3"/>
  <c r="C197" i="3"/>
  <c r="E196" i="3"/>
  <c r="C196" i="3" s="1"/>
  <c r="E195" i="3"/>
  <c r="C195" i="3"/>
  <c r="E194" i="3"/>
  <c r="E193" i="3"/>
  <c r="C193" i="3"/>
  <c r="E192" i="3"/>
  <c r="C192" i="3" s="1"/>
  <c r="E191" i="3"/>
  <c r="C191" i="3" s="1"/>
  <c r="E190" i="3"/>
  <c r="C190" i="3" s="1"/>
  <c r="E189" i="3"/>
  <c r="C189" i="3" s="1"/>
  <c r="E188" i="3"/>
  <c r="C188" i="3" s="1"/>
  <c r="E187" i="3"/>
  <c r="C187" i="3" s="1"/>
  <c r="E186" i="3"/>
  <c r="C186" i="3" s="1"/>
  <c r="E185" i="3"/>
  <c r="C185" i="3"/>
  <c r="E184" i="3"/>
  <c r="C184" i="3" s="1"/>
  <c r="E183" i="3"/>
  <c r="C183" i="3"/>
  <c r="E182" i="3"/>
  <c r="C182" i="3" s="1"/>
  <c r="E181" i="3"/>
  <c r="C181" i="3"/>
  <c r="E180" i="3"/>
  <c r="C180" i="3" s="1"/>
  <c r="E179" i="3"/>
  <c r="C179" i="3"/>
  <c r="E178" i="3"/>
  <c r="E177" i="3"/>
  <c r="C177" i="3"/>
  <c r="E176" i="3"/>
  <c r="C176" i="3" s="1"/>
  <c r="E175" i="3"/>
  <c r="C175" i="3" s="1"/>
  <c r="E174" i="3"/>
  <c r="C174" i="3" s="1"/>
  <c r="E173" i="3"/>
  <c r="C173" i="3" s="1"/>
  <c r="E172" i="3"/>
  <c r="C172" i="3" s="1"/>
  <c r="E171" i="3"/>
  <c r="C171" i="3" s="1"/>
  <c r="E170" i="3"/>
  <c r="C170" i="3" s="1"/>
  <c r="E169" i="3"/>
  <c r="C169" i="3"/>
  <c r="E168" i="3"/>
  <c r="C168" i="3" s="1"/>
  <c r="E167" i="3"/>
  <c r="C167" i="3"/>
  <c r="E166" i="3"/>
  <c r="C166" i="3" s="1"/>
  <c r="E165" i="3"/>
  <c r="C165" i="3"/>
  <c r="E164" i="3"/>
  <c r="C164" i="3" s="1"/>
  <c r="E163" i="3"/>
  <c r="C163" i="3"/>
  <c r="E162" i="3"/>
  <c r="E161" i="3"/>
  <c r="C161" i="3"/>
  <c r="E160" i="3"/>
  <c r="C160" i="3" s="1"/>
  <c r="E159" i="3"/>
  <c r="C159" i="3" s="1"/>
  <c r="E158" i="3"/>
  <c r="C158" i="3" s="1"/>
  <c r="E157" i="3"/>
  <c r="C157" i="3" s="1"/>
  <c r="E156" i="3"/>
  <c r="C156" i="3" s="1"/>
  <c r="E155" i="3"/>
  <c r="C155" i="3" s="1"/>
  <c r="E154" i="3"/>
  <c r="C154" i="3" s="1"/>
  <c r="E153" i="3"/>
  <c r="C153" i="3"/>
  <c r="E152" i="3"/>
  <c r="C152" i="3" s="1"/>
  <c r="E151" i="3"/>
  <c r="C151" i="3"/>
  <c r="E150" i="3"/>
  <c r="C150" i="3" s="1"/>
  <c r="E149" i="3"/>
  <c r="C149" i="3"/>
  <c r="E148" i="3"/>
  <c r="C148" i="3" s="1"/>
  <c r="E147" i="3"/>
  <c r="C147" i="3"/>
  <c r="E146" i="3"/>
  <c r="E145" i="3"/>
  <c r="C145" i="3"/>
  <c r="E144" i="3"/>
  <c r="C144" i="3" s="1"/>
  <c r="E143" i="3"/>
  <c r="C143" i="3" s="1"/>
  <c r="E142" i="3"/>
  <c r="C142" i="3" s="1"/>
  <c r="E141" i="3"/>
  <c r="C141" i="3" s="1"/>
  <c r="E140" i="3"/>
  <c r="C140" i="3" s="1"/>
  <c r="E139" i="3"/>
  <c r="C139" i="3" s="1"/>
  <c r="E138" i="3"/>
  <c r="C138" i="3" s="1"/>
  <c r="E137" i="3"/>
  <c r="C137" i="3"/>
  <c r="E136" i="3"/>
  <c r="C136" i="3" s="1"/>
  <c r="E135" i="3"/>
  <c r="C135" i="3"/>
  <c r="E134" i="3"/>
  <c r="C134" i="3" s="1"/>
  <c r="E133" i="3"/>
  <c r="C133" i="3"/>
  <c r="E132" i="3"/>
  <c r="C132" i="3" s="1"/>
  <c r="E131" i="3"/>
  <c r="C131" i="3"/>
  <c r="E130" i="3"/>
  <c r="E129" i="3"/>
  <c r="C129" i="3"/>
  <c r="E128" i="3"/>
  <c r="C128" i="3" s="1"/>
  <c r="E127" i="3"/>
  <c r="C127" i="3" s="1"/>
  <c r="E126" i="3"/>
  <c r="C126" i="3" s="1"/>
  <c r="E125" i="3"/>
  <c r="C125" i="3" s="1"/>
  <c r="E124" i="3"/>
  <c r="C124" i="3" s="1"/>
  <c r="E123" i="3"/>
  <c r="C123" i="3" s="1"/>
  <c r="E122" i="3"/>
  <c r="C122" i="3" s="1"/>
  <c r="E121" i="3"/>
  <c r="C121" i="3"/>
  <c r="E120" i="3"/>
  <c r="C120" i="3" s="1"/>
  <c r="E119" i="3"/>
  <c r="C119" i="3"/>
  <c r="E118" i="3"/>
  <c r="C118" i="3" s="1"/>
  <c r="E117" i="3"/>
  <c r="C117" i="3"/>
  <c r="E116" i="3"/>
  <c r="C116" i="3" s="1"/>
  <c r="E115" i="3"/>
  <c r="C115" i="3"/>
  <c r="E114" i="3"/>
  <c r="E113" i="3"/>
  <c r="C113" i="3"/>
  <c r="E112" i="3"/>
  <c r="C112" i="3" s="1"/>
  <c r="E111" i="3"/>
  <c r="C111" i="3" s="1"/>
  <c r="E110" i="3"/>
  <c r="C110" i="3" s="1"/>
  <c r="E109" i="3"/>
  <c r="C109" i="3" s="1"/>
  <c r="E108" i="3"/>
  <c r="C108" i="3" s="1"/>
  <c r="E107" i="3"/>
  <c r="E106" i="3"/>
  <c r="E105" i="3"/>
  <c r="C105" i="3" s="1"/>
  <c r="E104" i="3"/>
  <c r="C104" i="3" s="1"/>
  <c r="E103" i="3"/>
  <c r="C103" i="3" s="1"/>
  <c r="E102" i="3"/>
  <c r="C102" i="3" s="1"/>
  <c r="E101" i="3"/>
  <c r="C101" i="3"/>
  <c r="E100" i="3"/>
  <c r="C100" i="3" s="1"/>
  <c r="E99" i="3"/>
  <c r="E98" i="3"/>
  <c r="C98" i="3" s="1"/>
  <c r="E97" i="3"/>
  <c r="C97" i="3" s="1"/>
  <c r="E96" i="3"/>
  <c r="C96" i="3" s="1"/>
  <c r="E95" i="3"/>
  <c r="C95" i="3" s="1"/>
  <c r="E94" i="3"/>
  <c r="C94" i="3" s="1"/>
  <c r="E93" i="3"/>
  <c r="C93" i="3" s="1"/>
  <c r="E92" i="3"/>
  <c r="C92" i="3" s="1"/>
  <c r="E91" i="3"/>
  <c r="C91" i="3" s="1"/>
  <c r="E90" i="3"/>
  <c r="C90" i="3" s="1"/>
  <c r="E89" i="3"/>
  <c r="C89" i="3" s="1"/>
  <c r="E88" i="3"/>
  <c r="C88" i="3" s="1"/>
  <c r="E87" i="3"/>
  <c r="C87" i="3" s="1"/>
  <c r="E86" i="3"/>
  <c r="C86" i="3" s="1"/>
  <c r="E85" i="3"/>
  <c r="C85" i="3"/>
  <c r="E84" i="3"/>
  <c r="C84" i="3" s="1"/>
  <c r="E83" i="3"/>
  <c r="E82" i="3"/>
  <c r="C82" i="3" s="1"/>
  <c r="E81" i="3"/>
  <c r="C81" i="3" s="1"/>
  <c r="E80" i="3"/>
  <c r="C80" i="3" s="1"/>
  <c r="E79" i="3"/>
  <c r="C79" i="3" s="1"/>
  <c r="E78" i="3"/>
  <c r="C78" i="3" s="1"/>
  <c r="E77" i="3"/>
  <c r="C77" i="3" s="1"/>
  <c r="E76" i="3"/>
  <c r="C76" i="3" s="1"/>
  <c r="E75" i="3"/>
  <c r="C75" i="3" s="1"/>
  <c r="E74" i="3"/>
  <c r="C74" i="3" s="1"/>
  <c r="E73" i="3"/>
  <c r="C73" i="3" s="1"/>
  <c r="E72" i="3"/>
  <c r="C72" i="3" s="1"/>
  <c r="E71" i="3"/>
  <c r="C71" i="3" s="1"/>
  <c r="E70" i="3"/>
  <c r="C70" i="3" s="1"/>
  <c r="E69" i="3"/>
  <c r="C69" i="3"/>
  <c r="E68" i="3"/>
  <c r="C68" i="3" s="1"/>
  <c r="E67" i="3"/>
  <c r="E66" i="3"/>
  <c r="C66" i="3" s="1"/>
  <c r="E65" i="3"/>
  <c r="C65" i="3" s="1"/>
  <c r="E64" i="3"/>
  <c r="C64" i="3" s="1"/>
  <c r="E63" i="3"/>
  <c r="C63" i="3"/>
  <c r="E62" i="3"/>
  <c r="C62" i="3" s="1"/>
  <c r="E61" i="3"/>
  <c r="C61" i="3" s="1"/>
  <c r="E60" i="3"/>
  <c r="C60" i="3" s="1"/>
  <c r="E59" i="3"/>
  <c r="C59" i="3" s="1"/>
  <c r="E58" i="3"/>
  <c r="C58" i="3" s="1"/>
  <c r="E57" i="3"/>
  <c r="C57" i="3" s="1"/>
  <c r="E56" i="3"/>
  <c r="C56" i="3" s="1"/>
  <c r="E55" i="3"/>
  <c r="C55" i="3" s="1"/>
  <c r="E54" i="3"/>
  <c r="C54" i="3" s="1"/>
  <c r="E53" i="3"/>
  <c r="C53" i="3"/>
  <c r="E52" i="3"/>
  <c r="C52" i="3" s="1"/>
  <c r="E51" i="3"/>
  <c r="E50" i="3"/>
  <c r="C50" i="3" s="1"/>
  <c r="E49" i="3"/>
  <c r="C49" i="3" s="1"/>
  <c r="E48" i="3"/>
  <c r="C48" i="3" s="1"/>
  <c r="E47" i="3"/>
  <c r="C47" i="3"/>
  <c r="E46" i="3"/>
  <c r="C46" i="3" s="1"/>
  <c r="E45" i="3"/>
  <c r="C45" i="3" s="1"/>
  <c r="E44" i="3"/>
  <c r="C44" i="3" s="1"/>
  <c r="E43" i="3"/>
  <c r="E42" i="3"/>
  <c r="C42" i="3" s="1"/>
  <c r="E41" i="3"/>
  <c r="C41" i="3"/>
  <c r="E40" i="3"/>
  <c r="C40" i="3"/>
  <c r="E39" i="3"/>
  <c r="C39" i="3" s="1"/>
  <c r="E38" i="3"/>
  <c r="C38" i="3"/>
  <c r="E37" i="3"/>
  <c r="C37" i="3" s="1"/>
  <c r="E36" i="3"/>
  <c r="C36" i="3"/>
  <c r="E35" i="3"/>
  <c r="E34" i="3"/>
  <c r="C34" i="3"/>
  <c r="E33" i="3"/>
  <c r="C33" i="3" s="1"/>
  <c r="E32" i="3"/>
  <c r="C32" i="3" s="1"/>
  <c r="E31" i="3"/>
  <c r="C31" i="3" s="1"/>
  <c r="E30" i="3"/>
  <c r="C30" i="3" s="1"/>
  <c r="E29" i="3"/>
  <c r="C29" i="3"/>
  <c r="E28" i="3"/>
  <c r="C28" i="3" s="1"/>
  <c r="E27" i="3"/>
  <c r="E26" i="3"/>
  <c r="C26" i="3" s="1"/>
  <c r="E25" i="3"/>
  <c r="C25" i="3"/>
  <c r="E24" i="3"/>
  <c r="C24" i="3" s="1"/>
  <c r="E23" i="3"/>
  <c r="C23" i="3"/>
  <c r="E22" i="3"/>
  <c r="C22" i="3" s="1"/>
  <c r="E21" i="3"/>
  <c r="C21" i="3"/>
  <c r="E20" i="3"/>
  <c r="C20" i="3" s="1"/>
  <c r="E19" i="3"/>
  <c r="C19" i="3" s="1"/>
  <c r="E18" i="3"/>
  <c r="C18" i="3" s="1"/>
  <c r="E17" i="3"/>
  <c r="C17" i="3" s="1"/>
  <c r="E16" i="3"/>
  <c r="C16" i="3" s="1"/>
  <c r="E15" i="3"/>
  <c r="C15" i="3" s="1"/>
  <c r="E14" i="3"/>
  <c r="C14" i="3" s="1"/>
  <c r="E13" i="3"/>
  <c r="C13" i="3"/>
  <c r="E12" i="3"/>
  <c r="C12" i="3" s="1"/>
  <c r="E11" i="3"/>
  <c r="E10" i="3"/>
  <c r="C10" i="3" s="1"/>
  <c r="E9" i="3"/>
  <c r="C9" i="3"/>
  <c r="E8" i="3"/>
  <c r="C8" i="3" s="1"/>
  <c r="E7" i="3"/>
  <c r="C7" i="3"/>
  <c r="E6" i="3"/>
  <c r="C6" i="3" s="1"/>
  <c r="E5" i="3"/>
  <c r="E202" i="2"/>
  <c r="C202" i="2"/>
  <c r="E201" i="2"/>
  <c r="C201" i="2" s="1"/>
  <c r="E200" i="2"/>
  <c r="C200" i="2" s="1"/>
  <c r="E199" i="2"/>
  <c r="C199" i="2" s="1"/>
  <c r="E198" i="2"/>
  <c r="C198" i="2"/>
  <c r="E197" i="2"/>
  <c r="E196" i="2"/>
  <c r="C196" i="2"/>
  <c r="E195" i="2"/>
  <c r="C195" i="2"/>
  <c r="E194" i="2"/>
  <c r="E193" i="2"/>
  <c r="C193" i="2" s="1"/>
  <c r="E192" i="2"/>
  <c r="C192" i="2"/>
  <c r="E191" i="2"/>
  <c r="C191" i="2"/>
  <c r="E190" i="2"/>
  <c r="C190" i="2"/>
  <c r="E189" i="2"/>
  <c r="C189" i="2" s="1"/>
  <c r="E188" i="2"/>
  <c r="C188" i="2" s="1"/>
  <c r="E187" i="2"/>
  <c r="C187" i="2" s="1"/>
  <c r="E186" i="2"/>
  <c r="C186" i="2" s="1"/>
  <c r="E185" i="2"/>
  <c r="C185" i="2"/>
  <c r="E184" i="2"/>
  <c r="C184" i="2" s="1"/>
  <c r="E183" i="2"/>
  <c r="C183" i="2" s="1"/>
  <c r="E182" i="2"/>
  <c r="C182" i="2" s="1"/>
  <c r="E181" i="2"/>
  <c r="C181" i="2" s="1"/>
  <c r="E180" i="2"/>
  <c r="C180" i="2" s="1"/>
  <c r="E179" i="2"/>
  <c r="C179" i="2"/>
  <c r="E178" i="2"/>
  <c r="C178" i="2"/>
  <c r="E177" i="2"/>
  <c r="C177" i="2"/>
  <c r="E176" i="2"/>
  <c r="C176" i="2" s="1"/>
  <c r="E175" i="2"/>
  <c r="E174" i="2"/>
  <c r="C174" i="2"/>
  <c r="E173" i="2"/>
  <c r="E172" i="2"/>
  <c r="C172" i="2"/>
  <c r="E171" i="2"/>
  <c r="C171" i="2" s="1"/>
  <c r="E170" i="2"/>
  <c r="E169" i="2"/>
  <c r="C169" i="2"/>
  <c r="E168" i="2"/>
  <c r="C168" i="2"/>
  <c r="E167" i="2"/>
  <c r="C167" i="2" s="1"/>
  <c r="E166" i="2"/>
  <c r="C166" i="2"/>
  <c r="E165" i="2"/>
  <c r="C165" i="2" s="1"/>
  <c r="E164" i="2"/>
  <c r="C164" i="2" s="1"/>
  <c r="E163" i="2"/>
  <c r="C163" i="2"/>
  <c r="E162" i="2"/>
  <c r="C162" i="2" s="1"/>
  <c r="E161" i="2"/>
  <c r="C161" i="2" s="1"/>
  <c r="E160" i="2"/>
  <c r="C160" i="2" s="1"/>
  <c r="E159" i="2"/>
  <c r="E158" i="2"/>
  <c r="C158" i="2" s="1"/>
  <c r="E157" i="2"/>
  <c r="C157" i="2" s="1"/>
  <c r="E156" i="2"/>
  <c r="C156" i="2"/>
  <c r="E155" i="2"/>
  <c r="C155" i="2"/>
  <c r="E154" i="2"/>
  <c r="C154" i="2" s="1"/>
  <c r="E153" i="2"/>
  <c r="C153" i="2"/>
  <c r="E152" i="2"/>
  <c r="C152" i="2"/>
  <c r="E151" i="2"/>
  <c r="E150" i="2"/>
  <c r="C150" i="2" s="1"/>
  <c r="E149" i="2"/>
  <c r="E148" i="2"/>
  <c r="C148" i="2" s="1"/>
  <c r="E147" i="2"/>
  <c r="C147" i="2" s="1"/>
  <c r="E146" i="2"/>
  <c r="E145" i="2"/>
  <c r="C145" i="2" s="1"/>
  <c r="E144" i="2"/>
  <c r="C144" i="2"/>
  <c r="E143" i="2"/>
  <c r="C143" i="2"/>
  <c r="E142" i="2"/>
  <c r="C142" i="2"/>
  <c r="E141" i="2"/>
  <c r="C141" i="2" s="1"/>
  <c r="E140" i="2"/>
  <c r="C140" i="2" s="1"/>
  <c r="E139" i="2"/>
  <c r="C139" i="2" s="1"/>
  <c r="E138" i="2"/>
  <c r="C138" i="2" s="1"/>
  <c r="E137" i="2"/>
  <c r="C137" i="2"/>
  <c r="E136" i="2"/>
  <c r="C136" i="2" s="1"/>
  <c r="E135" i="2"/>
  <c r="C135" i="2" s="1"/>
  <c r="E134" i="2"/>
  <c r="C134" i="2" s="1"/>
  <c r="E133" i="2"/>
  <c r="C133" i="2" s="1"/>
  <c r="E132" i="2"/>
  <c r="C132" i="2" s="1"/>
  <c r="E131" i="2"/>
  <c r="C131" i="2"/>
  <c r="E130" i="2"/>
  <c r="C130" i="2"/>
  <c r="E129" i="2"/>
  <c r="C129" i="2"/>
  <c r="E128" i="2"/>
  <c r="C128" i="2" s="1"/>
  <c r="E127" i="2"/>
  <c r="E126" i="2"/>
  <c r="C126" i="2"/>
  <c r="E125" i="2"/>
  <c r="E124" i="2"/>
  <c r="C124" i="2"/>
  <c r="E123" i="2"/>
  <c r="C123" i="2" s="1"/>
  <c r="E122" i="2"/>
  <c r="E121" i="2"/>
  <c r="C121" i="2"/>
  <c r="E120" i="2"/>
  <c r="C120" i="2"/>
  <c r="E119" i="2"/>
  <c r="C119" i="2" s="1"/>
  <c r="E118" i="2"/>
  <c r="C118" i="2"/>
  <c r="E117" i="2"/>
  <c r="C117" i="2" s="1"/>
  <c r="E116" i="2"/>
  <c r="C116" i="2" s="1"/>
  <c r="E115" i="2"/>
  <c r="C115" i="2"/>
  <c r="E114" i="2"/>
  <c r="C114" i="2" s="1"/>
  <c r="E113" i="2"/>
  <c r="C113" i="2" s="1"/>
  <c r="E112" i="2"/>
  <c r="C112" i="2" s="1"/>
  <c r="E111" i="2"/>
  <c r="E110" i="2"/>
  <c r="C110" i="2" s="1"/>
  <c r="E109" i="2"/>
  <c r="C109" i="2" s="1"/>
  <c r="E108" i="2"/>
  <c r="C108" i="2"/>
  <c r="E107" i="2"/>
  <c r="C107" i="2" s="1"/>
  <c r="E106" i="2"/>
  <c r="C106" i="2"/>
  <c r="E105" i="2"/>
  <c r="C105" i="2" s="1"/>
  <c r="E104" i="2"/>
  <c r="C104" i="2" s="1"/>
  <c r="E103" i="2"/>
  <c r="C103" i="2" s="1"/>
  <c r="E102" i="2"/>
  <c r="C102" i="2"/>
  <c r="E101" i="2"/>
  <c r="E100" i="2"/>
  <c r="C100" i="2"/>
  <c r="E99" i="2"/>
  <c r="C99" i="2"/>
  <c r="E98" i="2"/>
  <c r="C98" i="2"/>
  <c r="E97" i="2"/>
  <c r="C97" i="2" s="1"/>
  <c r="E96" i="2"/>
  <c r="C96" i="2"/>
  <c r="E95" i="2"/>
  <c r="C95" i="2"/>
  <c r="E94" i="2"/>
  <c r="C94" i="2"/>
  <c r="E93" i="2"/>
  <c r="C93" i="2" s="1"/>
  <c r="E92" i="2"/>
  <c r="C92" i="2" s="1"/>
  <c r="E91" i="2"/>
  <c r="C91" i="2"/>
  <c r="E90" i="2"/>
  <c r="C90" i="2" s="1"/>
  <c r="E89" i="2"/>
  <c r="C89" i="2"/>
  <c r="E88" i="2"/>
  <c r="C88" i="2" s="1"/>
  <c r="E87" i="2"/>
  <c r="E86" i="2"/>
  <c r="C86" i="2" s="1"/>
  <c r="E85" i="2"/>
  <c r="C85" i="2" s="1"/>
  <c r="E84" i="2"/>
  <c r="C84" i="2" s="1"/>
  <c r="E83" i="2"/>
  <c r="C83" i="2" s="1"/>
  <c r="E82" i="2"/>
  <c r="C82" i="2"/>
  <c r="E81" i="2"/>
  <c r="C81" i="2" s="1"/>
  <c r="E80" i="2"/>
  <c r="C80" i="2" s="1"/>
  <c r="E79" i="2"/>
  <c r="C79" i="2" s="1"/>
  <c r="E78" i="2"/>
  <c r="C78" i="2"/>
  <c r="E77" i="2"/>
  <c r="C77" i="2" s="1"/>
  <c r="E76" i="2"/>
  <c r="C76" i="2" s="1"/>
  <c r="E75" i="2"/>
  <c r="C75" i="2"/>
  <c r="E74" i="2"/>
  <c r="C74" i="2" s="1"/>
  <c r="E73" i="2"/>
  <c r="C73" i="2"/>
  <c r="E72" i="2"/>
  <c r="C72" i="2" s="1"/>
  <c r="E71" i="2"/>
  <c r="E70" i="2"/>
  <c r="C70" i="2" s="1"/>
  <c r="E69" i="2"/>
  <c r="C69" i="2" s="1"/>
  <c r="E68" i="2"/>
  <c r="C68" i="2"/>
  <c r="E67" i="2"/>
  <c r="C67" i="2"/>
  <c r="E66" i="2"/>
  <c r="C66" i="2" s="1"/>
  <c r="E65" i="2"/>
  <c r="C65" i="2"/>
  <c r="E64" i="2"/>
  <c r="C64" i="2"/>
  <c r="E63" i="2"/>
  <c r="E62" i="2"/>
  <c r="C62" i="2" s="1"/>
  <c r="E61" i="2"/>
  <c r="E60" i="2"/>
  <c r="C60" i="2"/>
  <c r="E59" i="2"/>
  <c r="C59" i="2" s="1"/>
  <c r="E58" i="2"/>
  <c r="C58" i="2"/>
  <c r="E57" i="2"/>
  <c r="C57" i="2" s="1"/>
  <c r="E56" i="2"/>
  <c r="C56" i="2"/>
  <c r="E55" i="2"/>
  <c r="C55" i="2"/>
  <c r="E54" i="2"/>
  <c r="C54" i="2"/>
  <c r="E53" i="2"/>
  <c r="C53" i="2" s="1"/>
  <c r="E52" i="2"/>
  <c r="C52" i="2" s="1"/>
  <c r="E51" i="2"/>
  <c r="C51" i="2"/>
  <c r="E50" i="2"/>
  <c r="C50" i="2" s="1"/>
  <c r="E49" i="2"/>
  <c r="C49" i="2"/>
  <c r="E48" i="2"/>
  <c r="C48" i="2" s="1"/>
  <c r="E47" i="2"/>
  <c r="E46" i="2"/>
  <c r="C46" i="2" s="1"/>
  <c r="E45" i="2"/>
  <c r="C45" i="2" s="1"/>
  <c r="E44" i="2"/>
  <c r="C44" i="2"/>
  <c r="E43" i="2"/>
  <c r="C43" i="2" s="1"/>
  <c r="E42" i="2"/>
  <c r="C42" i="2"/>
  <c r="E41" i="2"/>
  <c r="C41" i="2"/>
  <c r="E40" i="2"/>
  <c r="C40" i="2"/>
  <c r="E39" i="2"/>
  <c r="C39" i="2" s="1"/>
  <c r="E38" i="2"/>
  <c r="C38" i="2"/>
  <c r="E37" i="2"/>
  <c r="C37" i="2" s="1"/>
  <c r="E36" i="2"/>
  <c r="C36" i="2" s="1"/>
  <c r="E35" i="2"/>
  <c r="C35" i="2"/>
  <c r="E34" i="2"/>
  <c r="C34" i="2" s="1"/>
  <c r="E33" i="2"/>
  <c r="C33" i="2"/>
  <c r="E32" i="2"/>
  <c r="C32" i="2" s="1"/>
  <c r="E31" i="2"/>
  <c r="E30" i="2"/>
  <c r="C30" i="2" s="1"/>
  <c r="E29" i="2"/>
  <c r="C29" i="2" s="1"/>
  <c r="E28" i="2"/>
  <c r="C28" i="2" s="1"/>
  <c r="E27" i="2"/>
  <c r="C27" i="2"/>
  <c r="E26" i="2"/>
  <c r="E25" i="2"/>
  <c r="C25" i="2"/>
  <c r="E24" i="2"/>
  <c r="C24" i="2" s="1"/>
  <c r="E23" i="2"/>
  <c r="E22" i="2"/>
  <c r="C22" i="2" s="1"/>
  <c r="E21" i="2"/>
  <c r="C21" i="2" s="1"/>
  <c r="E20" i="2"/>
  <c r="C20" i="2" s="1"/>
  <c r="E19" i="2"/>
  <c r="C19" i="2" s="1"/>
  <c r="E18" i="2"/>
  <c r="E17" i="2"/>
  <c r="C17" i="2"/>
  <c r="E16" i="2"/>
  <c r="C16" i="2" s="1"/>
  <c r="E15" i="2"/>
  <c r="C15" i="2" s="1"/>
  <c r="E14" i="2"/>
  <c r="C14" i="2" s="1"/>
  <c r="E13" i="2"/>
  <c r="C13" i="2" s="1"/>
  <c r="E12" i="2"/>
  <c r="C12" i="2" s="1"/>
  <c r="E11" i="2"/>
  <c r="C11" i="2"/>
  <c r="E10" i="2"/>
  <c r="C10" i="2" s="1"/>
  <c r="E9" i="2"/>
  <c r="C9" i="2"/>
  <c r="E8" i="2"/>
  <c r="C8" i="2" s="1"/>
  <c r="E7" i="2"/>
  <c r="E6" i="2"/>
  <c r="C6" i="2" s="1"/>
  <c r="E5" i="2"/>
  <c r="C5" i="2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C59" i="1" l="1"/>
  <c r="C115" i="1"/>
  <c r="C139" i="1"/>
  <c r="C146" i="1"/>
  <c r="C147" i="1"/>
  <c r="C171" i="1"/>
  <c r="C7" i="1"/>
  <c r="C12" i="1"/>
  <c r="C17" i="1"/>
  <c r="C18" i="1"/>
  <c r="C20" i="1"/>
  <c r="C25" i="1"/>
  <c r="C26" i="1"/>
  <c r="C28" i="1"/>
  <c r="C33" i="1"/>
  <c r="C44" i="1"/>
  <c r="C49" i="1"/>
  <c r="C50" i="1"/>
  <c r="C52" i="1"/>
  <c r="C57" i="1"/>
  <c r="C58" i="1"/>
  <c r="C60" i="1"/>
  <c r="C65" i="1"/>
  <c r="C68" i="1"/>
  <c r="C73" i="1"/>
  <c r="C76" i="1"/>
  <c r="C84" i="1"/>
  <c r="C89" i="1"/>
  <c r="C90" i="1"/>
  <c r="C92" i="1"/>
  <c r="C98" i="1"/>
  <c r="C100" i="1"/>
  <c r="C105" i="1"/>
  <c r="C106" i="1"/>
  <c r="C108" i="1"/>
  <c r="C116" i="1"/>
  <c r="C121" i="1"/>
  <c r="C122" i="1"/>
  <c r="C124" i="1"/>
  <c r="C132" i="1"/>
  <c r="C137" i="1"/>
  <c r="C140" i="1"/>
  <c r="C148" i="1"/>
  <c r="C153" i="1"/>
  <c r="C154" i="1"/>
  <c r="C156" i="1"/>
  <c r="C161" i="1"/>
  <c r="C162" i="1"/>
  <c r="C164" i="1"/>
  <c r="C169" i="1"/>
  <c r="C172" i="1"/>
  <c r="C178" i="1"/>
  <c r="C180" i="1"/>
  <c r="C185" i="1"/>
  <c r="C188" i="1"/>
  <c r="C193" i="1"/>
  <c r="C194" i="1"/>
  <c r="C196" i="1"/>
  <c r="C201" i="1"/>
  <c r="E5" i="1"/>
  <c r="C5" i="1" s="1"/>
  <c r="C9" i="1"/>
  <c r="C34" i="1"/>
  <c r="C41" i="1"/>
  <c r="C42" i="1"/>
  <c r="C66" i="1"/>
  <c r="C81" i="1"/>
  <c r="C82" i="1"/>
  <c r="C97" i="1"/>
  <c r="C113" i="1"/>
  <c r="C114" i="1"/>
  <c r="C129" i="1"/>
  <c r="C138" i="1"/>
  <c r="C145" i="1"/>
  <c r="C170" i="1"/>
  <c r="C177" i="1"/>
  <c r="C202" i="1"/>
  <c r="C36" i="1" l="1"/>
  <c r="C39" i="1"/>
  <c r="C179" i="1"/>
  <c r="C67" i="1"/>
  <c r="C8" i="1"/>
  <c r="C51" i="1"/>
  <c r="C10" i="1"/>
  <c r="C181" i="1"/>
  <c r="C43" i="1"/>
  <c r="C182" i="1"/>
  <c r="C167" i="1"/>
  <c r="C54" i="1"/>
  <c r="C14" i="1"/>
  <c r="C74" i="1"/>
  <c r="C195" i="1"/>
  <c r="C163" i="1"/>
  <c r="C131" i="1"/>
  <c r="C99" i="1"/>
  <c r="C35" i="1"/>
  <c r="C200" i="1"/>
  <c r="C32" i="1"/>
  <c r="C130" i="1"/>
  <c r="C91" i="1"/>
  <c r="C27" i="1"/>
  <c r="C192" i="1"/>
  <c r="C94" i="1"/>
  <c r="C136" i="1"/>
  <c r="C87" i="1"/>
  <c r="C189" i="1"/>
  <c r="C165" i="1"/>
  <c r="C69" i="1"/>
  <c r="C190" i="1"/>
  <c r="C150" i="1"/>
  <c r="C104" i="1"/>
  <c r="C56" i="1"/>
  <c r="C72" i="1"/>
  <c r="C11" i="1"/>
  <c r="C199" i="1"/>
  <c r="C160" i="1"/>
  <c r="C127" i="1"/>
  <c r="C46" i="1"/>
  <c r="C31" i="1"/>
  <c r="C184" i="1"/>
  <c r="C152" i="1"/>
  <c r="C120" i="1"/>
  <c r="C88" i="1"/>
  <c r="C48" i="1"/>
  <c r="C16" i="1"/>
  <c r="C187" i="1"/>
  <c r="C155" i="1"/>
  <c r="C123" i="1"/>
  <c r="C83" i="1"/>
  <c r="C19" i="1"/>
  <c r="C158" i="1"/>
  <c r="C119" i="1"/>
  <c r="C63" i="1"/>
  <c r="C24" i="1"/>
  <c r="C197" i="1"/>
  <c r="C173" i="1"/>
  <c r="C133" i="1"/>
  <c r="C135" i="1"/>
  <c r="C22" i="1"/>
  <c r="C107" i="1"/>
  <c r="C168" i="1"/>
  <c r="C126" i="1"/>
  <c r="C95" i="1"/>
  <c r="C64" i="1"/>
  <c r="C183" i="1"/>
  <c r="C151" i="1"/>
  <c r="C47" i="1"/>
  <c r="C15" i="1"/>
  <c r="C186" i="1"/>
  <c r="C75" i="1"/>
  <c r="C157" i="1"/>
  <c r="C149" i="1"/>
  <c r="C141" i="1"/>
  <c r="C125" i="1"/>
  <c r="C117" i="1"/>
  <c r="C109" i="1"/>
  <c r="C101" i="1"/>
  <c r="C93" i="1"/>
  <c r="C85" i="1"/>
  <c r="C77" i="1"/>
  <c r="C61" i="1"/>
  <c r="C53" i="1"/>
  <c r="C45" i="1"/>
  <c r="C37" i="1"/>
  <c r="C29" i="1"/>
  <c r="C21" i="1"/>
  <c r="C13" i="1"/>
  <c r="C40" i="1"/>
  <c r="C191" i="1"/>
  <c r="C175" i="1"/>
  <c r="C159" i="1"/>
  <c r="C143" i="1"/>
  <c r="C111" i="1"/>
  <c r="C103" i="1"/>
  <c r="C79" i="1"/>
  <c r="C71" i="1"/>
  <c r="C55" i="1"/>
  <c r="C23" i="1"/>
  <c r="C176" i="1"/>
  <c r="C144" i="1"/>
  <c r="C128" i="1"/>
  <c r="C112" i="1"/>
  <c r="C96" i="1"/>
  <c r="C80" i="1"/>
  <c r="C198" i="1"/>
  <c r="C174" i="1"/>
  <c r="C166" i="1"/>
  <c r="C142" i="1"/>
  <c r="C134" i="1"/>
  <c r="C118" i="1"/>
  <c r="C110" i="1"/>
  <c r="C102" i="1"/>
  <c r="C86" i="1"/>
  <c r="C78" i="1"/>
  <c r="C70" i="1"/>
  <c r="C62" i="1"/>
  <c r="C38" i="1"/>
  <c r="C30" i="1"/>
  <c r="C6" i="1"/>
  <c r="I169" i="6" l="1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G6" i="6" l="1"/>
  <c r="H6" i="6"/>
  <c r="I6" i="6"/>
  <c r="J6" i="6"/>
  <c r="K6" i="6"/>
  <c r="G7" i="6"/>
  <c r="H7" i="6"/>
  <c r="I7" i="6"/>
  <c r="J7" i="6"/>
  <c r="K7" i="6"/>
  <c r="G8" i="6"/>
  <c r="H8" i="6"/>
  <c r="I8" i="6"/>
  <c r="J8" i="6"/>
  <c r="K8" i="6"/>
  <c r="G9" i="6"/>
  <c r="H9" i="6"/>
  <c r="I9" i="6"/>
  <c r="J9" i="6"/>
  <c r="K9" i="6"/>
  <c r="G10" i="6"/>
  <c r="H10" i="6"/>
  <c r="I10" i="6"/>
  <c r="J10" i="6"/>
  <c r="K10" i="6"/>
  <c r="G11" i="6"/>
  <c r="H11" i="6"/>
  <c r="I11" i="6"/>
  <c r="J11" i="6"/>
  <c r="K11" i="6"/>
  <c r="G12" i="6"/>
  <c r="H12" i="6"/>
  <c r="I12" i="6"/>
  <c r="J12" i="6"/>
  <c r="K12" i="6"/>
  <c r="G13" i="6"/>
  <c r="H13" i="6"/>
  <c r="I13" i="6"/>
  <c r="J13" i="6"/>
  <c r="K13" i="6"/>
  <c r="G14" i="6"/>
  <c r="H14" i="6"/>
  <c r="I14" i="6"/>
  <c r="J14" i="6"/>
  <c r="K14" i="6"/>
  <c r="G15" i="6"/>
  <c r="H15" i="6"/>
  <c r="I15" i="6"/>
  <c r="J15" i="6"/>
  <c r="K15" i="6"/>
  <c r="G16" i="6"/>
  <c r="H16" i="6"/>
  <c r="I16" i="6"/>
  <c r="J16" i="6"/>
  <c r="K16" i="6"/>
  <c r="G17" i="6"/>
  <c r="H17" i="6"/>
  <c r="I17" i="6"/>
  <c r="J17" i="6"/>
  <c r="K17" i="6"/>
  <c r="G18" i="6"/>
  <c r="H18" i="6"/>
  <c r="I18" i="6"/>
  <c r="J18" i="6"/>
  <c r="K18" i="6"/>
  <c r="G19" i="6"/>
  <c r="H19" i="6"/>
  <c r="I19" i="6"/>
  <c r="J19" i="6"/>
  <c r="K19" i="6"/>
  <c r="G20" i="6"/>
  <c r="H20" i="6"/>
  <c r="I20" i="6"/>
  <c r="J20" i="6"/>
  <c r="K20" i="6"/>
  <c r="G21" i="6"/>
  <c r="H21" i="6"/>
  <c r="I21" i="6"/>
  <c r="J21" i="6"/>
  <c r="K21" i="6"/>
  <c r="G22" i="6"/>
  <c r="H22" i="6"/>
  <c r="I22" i="6"/>
  <c r="J22" i="6"/>
  <c r="K22" i="6"/>
  <c r="G23" i="6"/>
  <c r="H23" i="6"/>
  <c r="I23" i="6"/>
  <c r="J23" i="6"/>
  <c r="K23" i="6"/>
  <c r="G24" i="6"/>
  <c r="H24" i="6"/>
  <c r="I24" i="6"/>
  <c r="J24" i="6"/>
  <c r="K24" i="6"/>
  <c r="G25" i="6"/>
  <c r="H25" i="6"/>
  <c r="I25" i="6"/>
  <c r="J25" i="6"/>
  <c r="K25" i="6"/>
  <c r="G26" i="6"/>
  <c r="H26" i="6"/>
  <c r="I26" i="6"/>
  <c r="J26" i="6"/>
  <c r="K26" i="6"/>
  <c r="G27" i="6"/>
  <c r="H27" i="6"/>
  <c r="I27" i="6"/>
  <c r="J27" i="6"/>
  <c r="K27" i="6"/>
  <c r="G28" i="6"/>
  <c r="H28" i="6"/>
  <c r="I28" i="6"/>
  <c r="J28" i="6"/>
  <c r="K28" i="6"/>
  <c r="G29" i="6"/>
  <c r="H29" i="6"/>
  <c r="I29" i="6"/>
  <c r="J29" i="6"/>
  <c r="K29" i="6"/>
  <c r="G30" i="6"/>
  <c r="H30" i="6"/>
  <c r="I30" i="6"/>
  <c r="J30" i="6"/>
  <c r="K30" i="6"/>
  <c r="G31" i="6"/>
  <c r="H31" i="6"/>
  <c r="I31" i="6"/>
  <c r="J31" i="6"/>
  <c r="K31" i="6"/>
  <c r="G32" i="6"/>
  <c r="H32" i="6"/>
  <c r="I32" i="6"/>
  <c r="J32" i="6"/>
  <c r="K32" i="6"/>
  <c r="G33" i="6"/>
  <c r="H33" i="6"/>
  <c r="I33" i="6"/>
  <c r="J33" i="6"/>
  <c r="K33" i="6"/>
  <c r="G34" i="6"/>
  <c r="H34" i="6"/>
  <c r="I34" i="6"/>
  <c r="J34" i="6"/>
  <c r="K34" i="6"/>
  <c r="G35" i="6"/>
  <c r="H35" i="6"/>
  <c r="I35" i="6"/>
  <c r="J35" i="6"/>
  <c r="K35" i="6"/>
  <c r="G36" i="6"/>
  <c r="H36" i="6"/>
  <c r="I36" i="6"/>
  <c r="J36" i="6"/>
  <c r="K36" i="6"/>
  <c r="G37" i="6"/>
  <c r="H37" i="6"/>
  <c r="I37" i="6"/>
  <c r="J37" i="6"/>
  <c r="K37" i="6"/>
  <c r="G38" i="6"/>
  <c r="H38" i="6"/>
  <c r="I38" i="6"/>
  <c r="J38" i="6"/>
  <c r="K38" i="6"/>
  <c r="G39" i="6"/>
  <c r="H39" i="6"/>
  <c r="I39" i="6"/>
  <c r="J39" i="6"/>
  <c r="K39" i="6"/>
  <c r="G40" i="6"/>
  <c r="H40" i="6"/>
  <c r="I40" i="6"/>
  <c r="J40" i="6"/>
  <c r="K40" i="6"/>
  <c r="G41" i="6"/>
  <c r="H41" i="6"/>
  <c r="I41" i="6"/>
  <c r="J41" i="6"/>
  <c r="K41" i="6"/>
  <c r="G42" i="6"/>
  <c r="H42" i="6"/>
  <c r="I42" i="6"/>
  <c r="J42" i="6"/>
  <c r="K42" i="6"/>
  <c r="G43" i="6"/>
  <c r="H43" i="6"/>
  <c r="I43" i="6"/>
  <c r="J43" i="6"/>
  <c r="K43" i="6"/>
  <c r="G44" i="6"/>
  <c r="H44" i="6"/>
  <c r="I44" i="6"/>
  <c r="J44" i="6"/>
  <c r="K44" i="6"/>
  <c r="G45" i="6"/>
  <c r="H45" i="6"/>
  <c r="I45" i="6"/>
  <c r="J45" i="6"/>
  <c r="K45" i="6"/>
  <c r="G46" i="6"/>
  <c r="H46" i="6"/>
  <c r="I46" i="6"/>
  <c r="J46" i="6"/>
  <c r="K46" i="6"/>
  <c r="G47" i="6"/>
  <c r="H47" i="6"/>
  <c r="I47" i="6"/>
  <c r="J47" i="6"/>
  <c r="K47" i="6"/>
  <c r="G48" i="6"/>
  <c r="H48" i="6"/>
  <c r="I48" i="6"/>
  <c r="J48" i="6"/>
  <c r="K48" i="6"/>
  <c r="G49" i="6"/>
  <c r="H49" i="6"/>
  <c r="I49" i="6"/>
  <c r="J49" i="6"/>
  <c r="K49" i="6"/>
  <c r="G50" i="6"/>
  <c r="H50" i="6"/>
  <c r="I50" i="6"/>
  <c r="J50" i="6"/>
  <c r="K50" i="6"/>
  <c r="G51" i="6"/>
  <c r="H51" i="6"/>
  <c r="I51" i="6"/>
  <c r="J51" i="6"/>
  <c r="K51" i="6"/>
  <c r="G52" i="6"/>
  <c r="H52" i="6"/>
  <c r="I52" i="6"/>
  <c r="J52" i="6"/>
  <c r="K52" i="6"/>
  <c r="G53" i="6"/>
  <c r="H53" i="6"/>
  <c r="I53" i="6"/>
  <c r="J53" i="6"/>
  <c r="K53" i="6"/>
  <c r="G54" i="6"/>
  <c r="H54" i="6"/>
  <c r="I54" i="6"/>
  <c r="J54" i="6"/>
  <c r="K54" i="6"/>
  <c r="G55" i="6"/>
  <c r="H55" i="6"/>
  <c r="I55" i="6"/>
  <c r="J55" i="6"/>
  <c r="K55" i="6"/>
  <c r="G56" i="6"/>
  <c r="H56" i="6"/>
  <c r="I56" i="6"/>
  <c r="J56" i="6"/>
  <c r="K56" i="6"/>
  <c r="G57" i="6"/>
  <c r="H57" i="6"/>
  <c r="I57" i="6"/>
  <c r="J57" i="6"/>
  <c r="K57" i="6"/>
  <c r="G58" i="6"/>
  <c r="H58" i="6"/>
  <c r="I58" i="6"/>
  <c r="J58" i="6"/>
  <c r="K58" i="6"/>
  <c r="G59" i="6"/>
  <c r="H59" i="6"/>
  <c r="I59" i="6"/>
  <c r="J59" i="6"/>
  <c r="K59" i="6"/>
  <c r="G60" i="6"/>
  <c r="H60" i="6"/>
  <c r="I60" i="6"/>
  <c r="J60" i="6"/>
  <c r="K60" i="6"/>
  <c r="G61" i="6"/>
  <c r="H61" i="6"/>
  <c r="I61" i="6"/>
  <c r="J61" i="6"/>
  <c r="K61" i="6"/>
  <c r="G62" i="6"/>
  <c r="H62" i="6"/>
  <c r="I62" i="6"/>
  <c r="J62" i="6"/>
  <c r="K62" i="6"/>
  <c r="G63" i="6"/>
  <c r="H63" i="6"/>
  <c r="I63" i="6"/>
  <c r="J63" i="6"/>
  <c r="K63" i="6"/>
  <c r="G64" i="6"/>
  <c r="H64" i="6"/>
  <c r="I64" i="6"/>
  <c r="J64" i="6"/>
  <c r="K64" i="6"/>
  <c r="G65" i="6"/>
  <c r="H65" i="6"/>
  <c r="I65" i="6"/>
  <c r="J65" i="6"/>
  <c r="K65" i="6"/>
  <c r="G66" i="6"/>
  <c r="H66" i="6"/>
  <c r="I66" i="6"/>
  <c r="J66" i="6"/>
  <c r="K66" i="6"/>
  <c r="G67" i="6"/>
  <c r="H67" i="6"/>
  <c r="I67" i="6"/>
  <c r="J67" i="6"/>
  <c r="K67" i="6"/>
  <c r="G68" i="6"/>
  <c r="H68" i="6"/>
  <c r="I68" i="6"/>
  <c r="J68" i="6"/>
  <c r="K68" i="6"/>
  <c r="G69" i="6"/>
  <c r="H69" i="6"/>
  <c r="I69" i="6"/>
  <c r="J69" i="6"/>
  <c r="K69" i="6"/>
  <c r="G70" i="6"/>
  <c r="H70" i="6"/>
  <c r="I70" i="6"/>
  <c r="J70" i="6"/>
  <c r="K70" i="6"/>
  <c r="G71" i="6"/>
  <c r="H71" i="6"/>
  <c r="I71" i="6"/>
  <c r="J71" i="6"/>
  <c r="K71" i="6"/>
  <c r="G72" i="6"/>
  <c r="H72" i="6"/>
  <c r="I72" i="6"/>
  <c r="J72" i="6"/>
  <c r="K72" i="6"/>
  <c r="H73" i="6"/>
  <c r="I73" i="6"/>
  <c r="J73" i="6"/>
  <c r="K73" i="6"/>
  <c r="H74" i="6"/>
  <c r="I74" i="6"/>
  <c r="J74" i="6"/>
  <c r="K74" i="6"/>
  <c r="H75" i="6"/>
  <c r="I75" i="6"/>
  <c r="J75" i="6"/>
  <c r="K75" i="6"/>
  <c r="H76" i="6"/>
  <c r="I76" i="6"/>
  <c r="J76" i="6"/>
  <c r="K76" i="6"/>
  <c r="I77" i="6"/>
  <c r="J77" i="6"/>
  <c r="K77" i="6"/>
  <c r="I78" i="6"/>
  <c r="J78" i="6"/>
  <c r="K78" i="6"/>
  <c r="I79" i="6"/>
  <c r="J79" i="6"/>
  <c r="K79" i="6"/>
  <c r="I80" i="6"/>
  <c r="J80" i="6"/>
  <c r="K80" i="6"/>
  <c r="J81" i="6"/>
  <c r="K81" i="6"/>
  <c r="J82" i="6"/>
  <c r="K82" i="6"/>
  <c r="J83" i="6"/>
  <c r="K83" i="6"/>
  <c r="J84" i="6"/>
  <c r="K84" i="6"/>
  <c r="J85" i="6"/>
  <c r="K85" i="6"/>
  <c r="K86" i="6"/>
  <c r="K87" i="6"/>
  <c r="K88" i="6"/>
  <c r="K89" i="6"/>
  <c r="K90" i="6"/>
  <c r="K91" i="6"/>
  <c r="K92" i="6"/>
  <c r="K93" i="6"/>
  <c r="K94" i="6"/>
  <c r="K95" i="6"/>
  <c r="H5" i="6"/>
  <c r="I5" i="6"/>
  <c r="J5" i="6"/>
  <c r="K5" i="6"/>
  <c r="G5" i="6"/>
</calcChain>
</file>

<file path=xl/sharedStrings.xml><?xml version="1.0" encoding="utf-8"?>
<sst xmlns="http://schemas.openxmlformats.org/spreadsheetml/2006/main" count="124" uniqueCount="22">
  <si>
    <t xml:space="preserve">Air temperature </t>
  </si>
  <si>
    <t>f( P)</t>
  </si>
  <si>
    <t>RH=100%</t>
  </si>
  <si>
    <t>Sigma</t>
  </si>
  <si>
    <t>d_wz</t>
  </si>
  <si>
    <t>d_wg</t>
  </si>
  <si>
    <t>s_c</t>
  </si>
  <si>
    <t>Accuracy</t>
  </si>
  <si>
    <t>rho_s</t>
  </si>
  <si>
    <r>
      <t>gH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m</t>
    </r>
    <r>
      <rPr>
        <vertAlign val="superscript"/>
        <sz val="11"/>
        <color theme="1"/>
        <rFont val="Calibri"/>
        <family val="2"/>
        <scheme val="minor"/>
      </rPr>
      <t>-3</t>
    </r>
  </si>
  <si>
    <t>rho_H2O</t>
  </si>
  <si>
    <t>P=101.352 kPa</t>
  </si>
  <si>
    <t>RH=80%</t>
  </si>
  <si>
    <t>RH=60%</t>
  </si>
  <si>
    <t>RH=40%</t>
  </si>
  <si>
    <t>RH=20%</t>
  </si>
  <si>
    <t xml:space="preserve">Delt T at different rho_H2O at dofferent degree of water saturation  </t>
  </si>
  <si>
    <t xml:space="preserve">Rel Accuracy </t>
  </si>
  <si>
    <t>%</t>
  </si>
  <si>
    <r>
      <t>gH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(mgCO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scheme val="minor"/>
      </rPr>
      <t>-1</t>
    </r>
  </si>
  <si>
    <t>%/100</t>
  </si>
  <si>
    <t>Unitless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</si>
</sst>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9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Figure_Rel_Acuracy_H2O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Summary!$B$5:$B$202</c:f>
              <c:numCache>
                <c:formatCode>0.000000</c:formatCode>
                <c:ptCount val="198"/>
                <c:pt idx="0">
                  <c:v>19.359450466361459</c:v>
                </c:pt>
                <c:pt idx="1">
                  <c:v>17.407178886140176</c:v>
                </c:pt>
                <c:pt idx="2">
                  <c:v>15.664871385963103</c:v>
                </c:pt>
                <c:pt idx="3">
                  <c:v>14.10863347991185</c:v>
                </c:pt>
                <c:pt idx="4">
                  <c:v>12.717431448583239</c:v>
                </c:pt>
                <c:pt idx="5">
                  <c:v>11.472733291768231</c:v>
                </c:pt>
                <c:pt idx="6">
                  <c:v>10.358196769736194</c:v>
                </c:pt>
                <c:pt idx="7">
                  <c:v>9.3593980983127683</c:v>
                </c:pt>
                <c:pt idx="8">
                  <c:v>8.4635957768577086</c:v>
                </c:pt>
                <c:pt idx="9">
                  <c:v>7.6595248075686362</c:v>
                </c:pt>
                <c:pt idx="10">
                  <c:v>6.9372172297700603</c:v>
                </c:pt>
                <c:pt idx="11">
                  <c:v>6.2878454612803898</c:v>
                </c:pt>
                <c:pt idx="12">
                  <c:v>5.7035854251619655</c:v>
                </c:pt>
                <c:pt idx="13">
                  <c:v>5.1774968564612056</c:v>
                </c:pt>
                <c:pt idx="14">
                  <c:v>4.7034185403443605</c:v>
                </c:pt>
                <c:pt idx="15">
                  <c:v>4.2758765391344218</c:v>
                </c:pt>
                <c:pt idx="16">
                  <c:v>3.8900037286159082</c:v>
                </c:pt>
                <c:pt idx="17">
                  <c:v>3.5414691899207966</c:v>
                </c:pt>
                <c:pt idx="18">
                  <c:v>3.2264161977101287</c:v>
                </c:pt>
                <c:pt idx="19">
                  <c:v>2.9414077127826022</c:v>
                </c:pt>
                <c:pt idx="20">
                  <c:v>2.683378431553944</c:v>
                </c:pt>
                <c:pt idx="21">
                  <c:v>2.4495925693617697</c:v>
                </c:pt>
                <c:pt idx="22">
                  <c:v>2.2376066620747848</c:v>
                </c:pt>
                <c:pt idx="23">
                  <c:v>2.0452367634236928</c:v>
                </c:pt>
                <c:pt idx="24">
                  <c:v>1.8705294958739915</c:v>
                </c:pt>
                <c:pt idx="25">
                  <c:v>1.711736482480225</c:v>
                </c:pt>
                <c:pt idx="26">
                  <c:v>1.5672917474958112</c:v>
                </c:pt>
                <c:pt idx="27">
                  <c:v>1.4357917258458703</c:v>
                </c:pt>
                <c:pt idx="28">
                  <c:v>1.3159775670020957</c:v>
                </c:pt>
                <c:pt idx="29">
                  <c:v>1.2067194582723717</c:v>
                </c:pt>
                <c:pt idx="30">
                  <c:v>1.1070027268433229</c:v>
                </c:pt>
                <c:pt idx="31">
                  <c:v>1.0253208474920383</c:v>
                </c:pt>
                <c:pt idx="32">
                  <c:v>0.94994280018802968</c:v>
                </c:pt>
                <c:pt idx="33">
                  <c:v>0.88032238732991352</c:v>
                </c:pt>
                <c:pt idx="34">
                  <c:v>0.81596389912908751</c:v>
                </c:pt>
                <c:pt idx="35">
                  <c:v>0.75641715821054167</c:v>
                </c:pt>
                <c:pt idx="36">
                  <c:v>0.70127307836036668</c:v>
                </c:pt>
                <c:pt idx="37">
                  <c:v>0.65015968125578483</c:v>
                </c:pt>
                <c:pt idx="38">
                  <c:v>0.60273852144985096</c:v>
                </c:pt>
                <c:pt idx="39">
                  <c:v>0.55870147554794602</c:v>
                </c:pt>
                <c:pt idx="40">
                  <c:v>0.51776785650324075</c:v>
                </c:pt>
                <c:pt idx="41">
                  <c:v>0.4796818183572768</c:v>
                </c:pt>
                <c:pt idx="42">
                  <c:v>0.44421002063273374</c:v>
                </c:pt>
                <c:pt idx="43">
                  <c:v>0.41113952501195378</c:v>
                </c:pt>
                <c:pt idx="44">
                  <c:v>0.3802758999623928</c:v>
                </c:pt>
                <c:pt idx="45">
                  <c:v>0.35144151164729537</c:v>
                </c:pt>
                <c:pt idx="46">
                  <c:v>0.32447398182888865</c:v>
                </c:pt>
                <c:pt idx="47">
                  <c:v>0.29922479556926085</c:v>
                </c:pt>
                <c:pt idx="48">
                  <c:v>0.27555804339320245</c:v>
                </c:pt>
                <c:pt idx="49">
                  <c:v>0.25334928422602276</c:v>
                </c:pt>
                <c:pt idx="50">
                  <c:v>0.23248451688253369</c:v>
                </c:pt>
                <c:pt idx="51">
                  <c:v>0.22580529139622038</c:v>
                </c:pt>
                <c:pt idx="52">
                  <c:v>0.21965820679208142</c:v>
                </c:pt>
                <c:pt idx="53">
                  <c:v>0.21401336664607087</c:v>
                </c:pt>
                <c:pt idx="54">
                  <c:v>0.20884268069804893</c:v>
                </c:pt>
                <c:pt idx="55">
                  <c:v>0.20411975000859642</c:v>
                </c:pt>
                <c:pt idx="56">
                  <c:v>0.19981975961440571</c:v>
                </c:pt>
                <c:pt idx="57">
                  <c:v>0.1959193781976804</c:v>
                </c:pt>
                <c:pt idx="58">
                  <c:v>0.19239666431366467</c:v>
                </c:pt>
                <c:pt idx="59">
                  <c:v>0.18923097874792877</c:v>
                </c:pt>
                <c:pt idx="60">
                  <c:v>0.18640290260131895</c:v>
                </c:pt>
                <c:pt idx="61">
                  <c:v>0.18389416072550632</c:v>
                </c:pt>
                <c:pt idx="62">
                  <c:v>0.18168755015583404</c:v>
                </c:pt>
                <c:pt idx="63">
                  <c:v>0.17976687321067514</c:v>
                </c:pt>
                <c:pt idx="64">
                  <c:v>0.17811687494779305</c:v>
                </c:pt>
                <c:pt idx="65">
                  <c:v>0.17672318468827528</c:v>
                </c:pt>
                <c:pt idx="66">
                  <c:v>0.17557226133752257</c:v>
                </c:pt>
                <c:pt idx="67">
                  <c:v>0.17465134225056481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22-45AC-BEFC-2B82D6456B50}"/>
            </c:ext>
          </c:extLst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Summary!$C$5:$C$202</c:f>
              <c:numCache>
                <c:formatCode>General</c:formatCode>
                <c:ptCount val="198"/>
                <c:pt idx="0">
                  <c:v>24.152438082951814</c:v>
                </c:pt>
                <c:pt idx="1">
                  <c:v>21.713036107675215</c:v>
                </c:pt>
                <c:pt idx="2">
                  <c:v>19.536089232453875</c:v>
                </c:pt>
                <c:pt idx="3">
                  <c:v>17.591729349889814</c:v>
                </c:pt>
                <c:pt idx="4">
                  <c:v>15.853664310729052</c:v>
                </c:pt>
                <c:pt idx="5">
                  <c:v>14.298729114710289</c:v>
                </c:pt>
                <c:pt idx="6">
                  <c:v>12.906495962170244</c:v>
                </c:pt>
                <c:pt idx="7">
                  <c:v>11.658935122890963</c:v>
                </c:pt>
                <c:pt idx="8">
                  <c:v>10.540119721072134</c:v>
                </c:pt>
                <c:pt idx="9">
                  <c:v>9.5359685094607958</c:v>
                </c:pt>
                <c:pt idx="10">
                  <c:v>8.6340215372125755</c:v>
                </c:pt>
                <c:pt idx="11">
                  <c:v>7.8232443266004879</c:v>
                </c:pt>
                <c:pt idx="12">
                  <c:v>7.0938567814524562</c:v>
                </c:pt>
                <c:pt idx="13">
                  <c:v>6.437183570576507</c:v>
                </c:pt>
                <c:pt idx="14">
                  <c:v>5.8455231754304506</c:v>
                </c:pt>
                <c:pt idx="15">
                  <c:v>5.3120331739180271</c:v>
                </c:pt>
                <c:pt idx="16">
                  <c:v>4.8306296607698851</c:v>
                </c:pt>
                <c:pt idx="17">
                  <c:v>4.3958989874009955</c:v>
                </c:pt>
                <c:pt idx="18">
                  <c:v>4.0030202471376608</c:v>
                </c:pt>
                <c:pt idx="19">
                  <c:v>3.647697140978253</c:v>
                </c:pt>
                <c:pt idx="20">
                  <c:v>3.3260980394424298</c:v>
                </c:pt>
                <c:pt idx="21">
                  <c:v>3.0348032117022115</c:v>
                </c:pt>
                <c:pt idx="22">
                  <c:v>2.7707583275934811</c:v>
                </c:pt>
                <c:pt idx="23">
                  <c:v>2.5312334542796155</c:v>
                </c:pt>
                <c:pt idx="24">
                  <c:v>2.313786869842489</c:v>
                </c:pt>
                <c:pt idx="25">
                  <c:v>2.116233103100281</c:v>
                </c:pt>
                <c:pt idx="26">
                  <c:v>1.936614684369764</c:v>
                </c:pt>
                <c:pt idx="27">
                  <c:v>1.7731771573073378</c:v>
                </c:pt>
                <c:pt idx="28">
                  <c:v>1.6243469587526194</c:v>
                </c:pt>
                <c:pt idx="29">
                  <c:v>1.4887118228404648</c:v>
                </c:pt>
                <c:pt idx="30">
                  <c:v>1.3650034085541534</c:v>
                </c:pt>
                <c:pt idx="31">
                  <c:v>1.2638385593650479</c:v>
                </c:pt>
                <c:pt idx="32">
                  <c:v>1.1705535002350369</c:v>
                </c:pt>
                <c:pt idx="33">
                  <c:v>1.084465484162392</c:v>
                </c:pt>
                <c:pt idx="34">
                  <c:v>1.0049548739113594</c:v>
                </c:pt>
                <c:pt idx="35">
                  <c:v>0.93145894776317717</c:v>
                </c:pt>
                <c:pt idx="36">
                  <c:v>0.86346634795045829</c:v>
                </c:pt>
                <c:pt idx="37">
                  <c:v>0.80051210156973085</c:v>
                </c:pt>
                <c:pt idx="38">
                  <c:v>0.74217315181231369</c:v>
                </c:pt>
                <c:pt idx="39">
                  <c:v>0.68806434443493247</c:v>
                </c:pt>
                <c:pt idx="40">
                  <c:v>0.63783482062905095</c:v>
                </c:pt>
                <c:pt idx="41">
                  <c:v>0.59116477294659597</c:v>
                </c:pt>
                <c:pt idx="42">
                  <c:v>0.54776252579091711</c:v>
                </c:pt>
                <c:pt idx="43">
                  <c:v>0.50736190626494226</c:v>
                </c:pt>
                <c:pt idx="44">
                  <c:v>0.46971987495299095</c:v>
                </c:pt>
                <c:pt idx="45">
                  <c:v>0.43461438955911913</c:v>
                </c:pt>
                <c:pt idx="46">
                  <c:v>0.40184247728611078</c:v>
                </c:pt>
                <c:pt idx="47">
                  <c:v>0.37121849446157607</c:v>
                </c:pt>
                <c:pt idx="48">
                  <c:v>0.34257255424150296</c:v>
                </c:pt>
                <c:pt idx="49">
                  <c:v>0.31574910528252842</c:v>
                </c:pt>
                <c:pt idx="50">
                  <c:v>0.29060564610316708</c:v>
                </c:pt>
                <c:pt idx="51">
                  <c:v>0.2813191142452755</c:v>
                </c:pt>
                <c:pt idx="52">
                  <c:v>0.27269775849010175</c:v>
                </c:pt>
                <c:pt idx="53">
                  <c:v>0.26470420830758856</c:v>
                </c:pt>
                <c:pt idx="54">
                  <c:v>0.25730335087256112</c:v>
                </c:pt>
                <c:pt idx="55">
                  <c:v>0.2504621875107455</c:v>
                </c:pt>
                <c:pt idx="56">
                  <c:v>0.24414969951800713</c:v>
                </c:pt>
                <c:pt idx="57">
                  <c:v>0.23833672274710047</c:v>
                </c:pt>
                <c:pt idx="58">
                  <c:v>0.23299583039208077</c:v>
                </c:pt>
                <c:pt idx="59">
                  <c:v>0.2281012234349109</c:v>
                </c:pt>
                <c:pt idx="60">
                  <c:v>0.22362862825164864</c:v>
                </c:pt>
                <c:pt idx="61">
                  <c:v>0.21955520090688291</c:v>
                </c:pt>
                <c:pt idx="62">
                  <c:v>0.21585943769479252</c:v>
                </c:pt>
                <c:pt idx="63">
                  <c:v>0.21252109151334389</c:v>
                </c:pt>
                <c:pt idx="64">
                  <c:v>0.20952109368474126</c:v>
                </c:pt>
                <c:pt idx="65">
                  <c:v>0.2068414808603441</c:v>
                </c:pt>
                <c:pt idx="66">
                  <c:v>0.2044653266719032</c:v>
                </c:pt>
                <c:pt idx="67">
                  <c:v>0.20237667781320601</c:v>
                </c:pt>
                <c:pt idx="68">
                  <c:v>0.20218303907479807</c:v>
                </c:pt>
                <c:pt idx="69">
                  <c:v>0.20199210972736201</c:v>
                </c:pt>
                <c:pt idx="70">
                  <c:v>0.20180387530090557</c:v>
                </c:pt>
                <c:pt idx="71">
                  <c:v>0.20161832141003841</c:v>
                </c:pt>
                <c:pt idx="72">
                  <c:v>0.201435433753442</c:v>
                </c:pt>
                <c:pt idx="73">
                  <c:v>0.20125519811334036</c:v>
                </c:pt>
                <c:pt idx="74">
                  <c:v>0.20107760035497643</c:v>
                </c:pt>
                <c:pt idx="75">
                  <c:v>0.20090262642609125</c:v>
                </c:pt>
                <c:pt idx="76">
                  <c:v>0.20073026235640534</c:v>
                </c:pt>
                <c:pt idx="77">
                  <c:v>0.20056049425710615</c:v>
                </c:pt>
                <c:pt idx="78">
                  <c:v>0.20039330832033611</c:v>
                </c:pt>
                <c:pt idx="79">
                  <c:v>0.2002286908186858</c:v>
                </c:pt>
                <c:pt idx="80">
                  <c:v>0.20006662810469036</c:v>
                </c:pt>
                <c:pt idx="81">
                  <c:v>0.19990710661032801</c:v>
                </c:pt>
                <c:pt idx="82">
                  <c:v>0.19975011284652386</c:v>
                </c:pt>
                <c:pt idx="83">
                  <c:v>0.19959563340265482</c:v>
                </c:pt>
                <c:pt idx="84">
                  <c:v>0.19944365494605956</c:v>
                </c:pt>
                <c:pt idx="85">
                  <c:v>0.19929416422155116</c:v>
                </c:pt>
                <c:pt idx="86">
                  <c:v>0.19914714805093175</c:v>
                </c:pt>
                <c:pt idx="87">
                  <c:v>0.19900259333251302</c:v>
                </c:pt>
                <c:pt idx="88">
                  <c:v>0.19886048704063713</c:v>
                </c:pt>
                <c:pt idx="89">
                  <c:v>0.19872081622520227</c:v>
                </c:pt>
                <c:pt idx="90">
                  <c:v>0.19858356801119142</c:v>
                </c:pt>
                <c:pt idx="91">
                  <c:v>0.19844872959820353</c:v>
                </c:pt>
                <c:pt idx="92">
                  <c:v>0.19831628825998832</c:v>
                </c:pt>
                <c:pt idx="93">
                  <c:v>0.19818623134398355</c:v>
                </c:pt>
                <c:pt idx="94">
                  <c:v>0.19805854627085639</c:v>
                </c:pt>
                <c:pt idx="95">
                  <c:v>0.19793322053404697</c:v>
                </c:pt>
                <c:pt idx="96">
                  <c:v>0.19781024169931449</c:v>
                </c:pt>
                <c:pt idx="97">
                  <c:v>0.19768959740428835</c:v>
                </c:pt>
                <c:pt idx="98">
                  <c:v>0.1975712753580193</c:v>
                </c:pt>
                <c:pt idx="99">
                  <c:v>0.19745526334053629</c:v>
                </c:pt>
                <c:pt idx="100">
                  <c:v>0.19734154920240471</c:v>
                </c:pt>
                <c:pt idx="101">
                  <c:v>0.19723012086428793</c:v>
                </c:pt>
                <c:pt idx="102">
                  <c:v>0.19712096631651133</c:v>
                </c:pt>
                <c:pt idx="103">
                  <c:v>0.19701407361862974</c:v>
                </c:pt>
                <c:pt idx="104">
                  <c:v>0.19690943089899843</c:v>
                </c:pt>
                <c:pt idx="105">
                  <c:v>0.19680702635434466</c:v>
                </c:pt>
                <c:pt idx="106">
                  <c:v>0.19670684824934437</c:v>
                </c:pt>
                <c:pt idx="107">
                  <c:v>0.19660888491620007</c:v>
                </c:pt>
                <c:pt idx="108">
                  <c:v>0.19651312475422295</c:v>
                </c:pt>
                <c:pt idx="109" formatCode="0.000000">
                  <c:v>0.19641955622941626</c:v>
                </c:pt>
                <c:pt idx="110">
                  <c:v>0.19632816787406238</c:v>
                </c:pt>
                <c:pt idx="111">
                  <c:v>0.1962389482863123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22-45AC-BEFC-2B82D6456B50}"/>
            </c:ext>
          </c:extLst>
        </c:ser>
        <c:ser>
          <c:idx val="2"/>
          <c:order val="2"/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Summary!$D$5:$D$202</c:f>
              <c:numCache>
                <c:formatCode>General</c:formatCode>
                <c:ptCount val="198"/>
                <c:pt idx="0">
                  <c:v>32.140750777269098</c:v>
                </c:pt>
                <c:pt idx="1">
                  <c:v>28.88946481023363</c:v>
                </c:pt>
                <c:pt idx="2">
                  <c:v>25.988118976605172</c:v>
                </c:pt>
                <c:pt idx="3">
                  <c:v>23.396889133186423</c:v>
                </c:pt>
                <c:pt idx="4">
                  <c:v>21.08071908097207</c:v>
                </c:pt>
                <c:pt idx="5">
                  <c:v>19.008722152947055</c:v>
                </c:pt>
                <c:pt idx="6">
                  <c:v>17.153661282893658</c:v>
                </c:pt>
                <c:pt idx="7">
                  <c:v>15.491496830521283</c:v>
                </c:pt>
                <c:pt idx="8">
                  <c:v>14.000992961429514</c:v>
                </c:pt>
                <c:pt idx="9">
                  <c:v>12.663374679281063</c:v>
                </c:pt>
                <c:pt idx="10">
                  <c:v>11.462028716283434</c:v>
                </c:pt>
                <c:pt idx="11">
                  <c:v>10.382242435467317</c:v>
                </c:pt>
                <c:pt idx="12">
                  <c:v>9.4109757086032761</c:v>
                </c:pt>
                <c:pt idx="13">
                  <c:v>8.5366614274353445</c:v>
                </c:pt>
                <c:pt idx="14">
                  <c:v>7.7490309005739331</c:v>
                </c:pt>
                <c:pt idx="15">
                  <c:v>7.0389608985573711</c:v>
                </c:pt>
                <c:pt idx="16">
                  <c:v>6.3983395476931806</c:v>
                </c:pt>
                <c:pt idx="17">
                  <c:v>5.8199486498679942</c:v>
                </c:pt>
                <c:pt idx="18">
                  <c:v>5.2973603295168807</c:v>
                </c:pt>
                <c:pt idx="19">
                  <c:v>4.8248461879710041</c:v>
                </c:pt>
                <c:pt idx="20">
                  <c:v>4.39729738592324</c:v>
                </c:pt>
                <c:pt idx="21">
                  <c:v>4.0101542822696157</c:v>
                </c:pt>
                <c:pt idx="22">
                  <c:v>3.6593444367913084</c:v>
                </c:pt>
                <c:pt idx="23">
                  <c:v>3.3412279390394879</c:v>
                </c:pt>
                <c:pt idx="24">
                  <c:v>3.0525491597899861</c:v>
                </c:pt>
                <c:pt idx="25">
                  <c:v>2.7903941374670413</c:v>
                </c:pt>
                <c:pt idx="26">
                  <c:v>2.5521529124930189</c:v>
                </c:pt>
                <c:pt idx="27">
                  <c:v>2.3354862097431179</c:v>
                </c:pt>
                <c:pt idx="28">
                  <c:v>2.1382959450034926</c:v>
                </c:pt>
                <c:pt idx="29">
                  <c:v>1.9586990971206195</c:v>
                </c:pt>
                <c:pt idx="30">
                  <c:v>1.7950045447388714</c:v>
                </c:pt>
                <c:pt idx="31">
                  <c:v>1.6613680791533973</c:v>
                </c:pt>
                <c:pt idx="32">
                  <c:v>1.5382380003133829</c:v>
                </c:pt>
                <c:pt idx="33">
                  <c:v>1.4247039788831892</c:v>
                </c:pt>
                <c:pt idx="34">
                  <c:v>1.3199398318818125</c:v>
                </c:pt>
                <c:pt idx="35">
                  <c:v>1.2231952636842365</c:v>
                </c:pt>
                <c:pt idx="36">
                  <c:v>1.1337884639339446</c:v>
                </c:pt>
                <c:pt idx="37">
                  <c:v>1.0510994687596413</c:v>
                </c:pt>
                <c:pt idx="38">
                  <c:v>0.97456420241641828</c:v>
                </c:pt>
                <c:pt idx="39">
                  <c:v>0.90366912591324355</c:v>
                </c:pt>
                <c:pt idx="40">
                  <c:v>0.83794642750540127</c:v>
                </c:pt>
                <c:pt idx="41">
                  <c:v>0.77696969726212783</c:v>
                </c:pt>
                <c:pt idx="42">
                  <c:v>0.72035003438788958</c:v>
                </c:pt>
                <c:pt idx="43">
                  <c:v>0.66773254168658958</c:v>
                </c:pt>
                <c:pt idx="44">
                  <c:v>0.61879316660398798</c:v>
                </c:pt>
                <c:pt idx="45">
                  <c:v>0.57323585274549227</c:v>
                </c:pt>
                <c:pt idx="46">
                  <c:v>0.53078996971481429</c:v>
                </c:pt>
                <c:pt idx="47">
                  <c:v>0.4912079926154348</c:v>
                </c:pt>
                <c:pt idx="48">
                  <c:v>0.45426340565533735</c:v>
                </c:pt>
                <c:pt idx="49">
                  <c:v>0.41974880704337131</c:v>
                </c:pt>
                <c:pt idx="50">
                  <c:v>0.38747419480422285</c:v>
                </c:pt>
                <c:pt idx="51">
                  <c:v>0.37384215232703394</c:v>
                </c:pt>
                <c:pt idx="52">
                  <c:v>0.36109701132013572</c:v>
                </c:pt>
                <c:pt idx="53">
                  <c:v>0.34918894441011811</c:v>
                </c:pt>
                <c:pt idx="54">
                  <c:v>0.33807113449674825</c:v>
                </c:pt>
                <c:pt idx="55">
                  <c:v>0.32769958334766075</c:v>
                </c:pt>
                <c:pt idx="56">
                  <c:v>0.31803293269067617</c:v>
                </c:pt>
                <c:pt idx="57">
                  <c:v>0.30903229699613399</c:v>
                </c:pt>
                <c:pt idx="58">
                  <c:v>0.30066110718944117</c:v>
                </c:pt>
                <c:pt idx="59">
                  <c:v>0.29288496457988122</c:v>
                </c:pt>
                <c:pt idx="60">
                  <c:v>0.28567150433553162</c:v>
                </c:pt>
                <c:pt idx="61">
                  <c:v>0.27899026787584391</c:v>
                </c:pt>
                <c:pt idx="62">
                  <c:v>0.27281258359305671</c:v>
                </c:pt>
                <c:pt idx="63">
                  <c:v>0.26711145535112518</c:v>
                </c:pt>
                <c:pt idx="64">
                  <c:v>0.26186145824632173</c:v>
                </c:pt>
                <c:pt idx="65">
                  <c:v>0.25703864114712549</c:v>
                </c:pt>
                <c:pt idx="66">
                  <c:v>0.25262043556253755</c:v>
                </c:pt>
                <c:pt idx="67">
                  <c:v>0.24858557041760806</c:v>
                </c:pt>
                <c:pt idx="68">
                  <c:v>0.24820238543306417</c:v>
                </c:pt>
                <c:pt idx="69">
                  <c:v>0.24782281296981604</c:v>
                </c:pt>
                <c:pt idx="70">
                  <c:v>0.24744683373454074</c:v>
                </c:pt>
                <c:pt idx="71">
                  <c:v>0.24707442854671796</c:v>
                </c:pt>
                <c:pt idx="72">
                  <c:v>0.24670557833792262</c:v>
                </c:pt>
                <c:pt idx="73">
                  <c:v>0.24634026415112051</c:v>
                </c:pt>
                <c:pt idx="74">
                  <c:v>0.24597846713996857</c:v>
                </c:pt>
                <c:pt idx="75">
                  <c:v>0.24562016856812163</c:v>
                </c:pt>
                <c:pt idx="76">
                  <c:v>0.24526534980854045</c:v>
                </c:pt>
                <c:pt idx="77">
                  <c:v>0.24491399234280825</c:v>
                </c:pt>
                <c:pt idx="78">
                  <c:v>0.24456607776044811</c:v>
                </c:pt>
                <c:pt idx="79">
                  <c:v>0.24422158775824779</c:v>
                </c:pt>
                <c:pt idx="80">
                  <c:v>0.24388050413958715</c:v>
                </c:pt>
                <c:pt idx="81">
                  <c:v>0.24354280881377072</c:v>
                </c:pt>
                <c:pt idx="82">
                  <c:v>0.24320848379536519</c:v>
                </c:pt>
                <c:pt idx="83">
                  <c:v>0.24287751120353973</c:v>
                </c:pt>
                <c:pt idx="84">
                  <c:v>0.24254987326141272</c:v>
                </c:pt>
                <c:pt idx="85">
                  <c:v>0.24222555229540152</c:v>
                </c:pt>
                <c:pt idx="86">
                  <c:v>0.24190453073457566</c:v>
                </c:pt>
                <c:pt idx="87">
                  <c:v>0.24158679111001743</c:v>
                </c:pt>
                <c:pt idx="88">
                  <c:v>0.24127231605418284</c:v>
                </c:pt>
                <c:pt idx="89">
                  <c:v>0.24096108830026966</c:v>
                </c:pt>
                <c:pt idx="90">
                  <c:v>0.24065309068158861</c:v>
                </c:pt>
                <c:pt idx="91">
                  <c:v>0.24034830613093811</c:v>
                </c:pt>
                <c:pt idx="92">
                  <c:v>0.24004671767998439</c:v>
                </c:pt>
                <c:pt idx="93">
                  <c:v>0.23974830845864481</c:v>
                </c:pt>
                <c:pt idx="94">
                  <c:v>0.23945306169447519</c:v>
                </c:pt>
                <c:pt idx="95">
                  <c:v>0.23916096071206266</c:v>
                </c:pt>
                <c:pt idx="96">
                  <c:v>0.2388719889324194</c:v>
                </c:pt>
                <c:pt idx="97">
                  <c:v>0.23858612987238445</c:v>
                </c:pt>
                <c:pt idx="98">
                  <c:v>0.23830336714402578</c:v>
                </c:pt>
                <c:pt idx="99">
                  <c:v>0.23802368445404845</c:v>
                </c:pt>
                <c:pt idx="100">
                  <c:v>0.23774706560320619</c:v>
                </c:pt>
                <c:pt idx="101">
                  <c:v>0.23747349448571725</c:v>
                </c:pt>
                <c:pt idx="102">
                  <c:v>0.23720295508868175</c:v>
                </c:pt>
                <c:pt idx="103">
                  <c:v>0.23693543149150625</c:v>
                </c:pt>
                <c:pt idx="104">
                  <c:v>0.23667090786533115</c:v>
                </c:pt>
                <c:pt idx="105">
                  <c:v>0.23640936847245944</c:v>
                </c:pt>
                <c:pt idx="106">
                  <c:v>0.23615079766579253</c:v>
                </c:pt>
                <c:pt idx="107">
                  <c:v>0.23589517988826672</c:v>
                </c:pt>
                <c:pt idx="108">
                  <c:v>0.23564249967229717</c:v>
                </c:pt>
                <c:pt idx="109">
                  <c:v>0.23539274163922153</c:v>
                </c:pt>
                <c:pt idx="110">
                  <c:v>0.23514589049874976</c:v>
                </c:pt>
                <c:pt idx="111">
                  <c:v>0.23490193104841628</c:v>
                </c:pt>
                <c:pt idx="112">
                  <c:v>0.23466084817303706</c:v>
                </c:pt>
                <c:pt idx="113">
                  <c:v>0.23442262684416854</c:v>
                </c:pt>
                <c:pt idx="114">
                  <c:v>0.23418725211957184</c:v>
                </c:pt>
                <c:pt idx="115">
                  <c:v>0.23395470914267899</c:v>
                </c:pt>
                <c:pt idx="116">
                  <c:v>0.23372498314206397</c:v>
                </c:pt>
                <c:pt idx="117">
                  <c:v>0.23349805943091576</c:v>
                </c:pt>
                <c:pt idx="118">
                  <c:v>0.23327392340651668</c:v>
                </c:pt>
                <c:pt idx="119">
                  <c:v>0.23305256054972248</c:v>
                </c:pt>
                <c:pt idx="120">
                  <c:v>0.23283395642444629</c:v>
                </c:pt>
                <c:pt idx="121">
                  <c:v>0.23261809667714695</c:v>
                </c:pt>
                <c:pt idx="122">
                  <c:v>0.23240496703631924</c:v>
                </c:pt>
                <c:pt idx="123">
                  <c:v>0.23219455331198816</c:v>
                </c:pt>
                <c:pt idx="124">
                  <c:v>0.23198684139520703</c:v>
                </c:pt>
                <c:pt idx="125">
                  <c:v>0.23178181725755734</c:v>
                </c:pt>
                <c:pt idx="126">
                  <c:v>0.23157946695065398</c:v>
                </c:pt>
                <c:pt idx="127">
                  <c:v>0.23137977660565134</c:v>
                </c:pt>
                <c:pt idx="128">
                  <c:v>0.23118273243275481</c:v>
                </c:pt>
                <c:pt idx="129">
                  <c:v>0.23098832072073422</c:v>
                </c:pt>
                <c:pt idx="130">
                  <c:v>0.23079652783644075</c:v>
                </c:pt>
                <c:pt idx="131">
                  <c:v>0.2306073402243268</c:v>
                </c:pt>
                <c:pt idx="132">
                  <c:v>0.23042074440596941</c:v>
                </c:pt>
                <c:pt idx="133">
                  <c:v>0.23023672697959671</c:v>
                </c:pt>
                <c:pt idx="134">
                  <c:v>0.23005527461961711</c:v>
                </c:pt>
                <c:pt idx="135">
                  <c:v>0.22987637407615161</c:v>
                </c:pt>
                <c:pt idx="136">
                  <c:v>0.22970001217457015</c:v>
                </c:pt>
                <c:pt idx="137">
                  <c:v>0.22952617581502902</c:v>
                </c:pt>
                <c:pt idx="138">
                  <c:v>0.22935485197201316</c:v>
                </c:pt>
                <c:pt idx="139">
                  <c:v>0.22918602769388077</c:v>
                </c:pt>
                <c:pt idx="140">
                  <c:v>0.22901969010241013</c:v>
                </c:pt>
                <c:pt idx="141">
                  <c:v>0.22885582639235116</c:v>
                </c:pt>
                <c:pt idx="142">
                  <c:v>0.22869442383097768</c:v>
                </c:pt>
                <c:pt idx="143">
                  <c:v>0.22853546975764441</c:v>
                </c:pt>
                <c:pt idx="144">
                  <c:v>0.22837895158334615</c:v>
                </c:pt>
                <c:pt idx="145">
                  <c:v>0.22822485679027923</c:v>
                </c:pt>
                <c:pt idx="146">
                  <c:v>0.22807317293140722</c:v>
                </c:pt>
                <c:pt idx="147">
                  <c:v>0.22792388763002797</c:v>
                </c:pt>
                <c:pt idx="148">
                  <c:v>0.22777698857934459</c:v>
                </c:pt>
                <c:pt idx="149">
                  <c:v>0.22763246354203881</c:v>
                </c:pt>
                <c:pt idx="150">
                  <c:v>0.22749030034984644</c:v>
                </c:pt>
                <c:pt idx="151">
                  <c:v>0.22735048690313706</c:v>
                </c:pt>
                <c:pt idx="152">
                  <c:v>0.227213011170495</c:v>
                </c:pt>
                <c:pt idx="153">
                  <c:v>0.22707786118830386</c:v>
                </c:pt>
                <c:pt idx="154">
                  <c:v>0.22694502506033365</c:v>
                </c:pt>
                <c:pt idx="155">
                  <c:v>0.22681449095733011</c:v>
                </c:pt>
                <c:pt idx="156">
                  <c:v>0.22668624711660743</c:v>
                </c:pt>
                <c:pt idx="157">
                  <c:v>0.22656028184164276</c:v>
                </c:pt>
                <c:pt idx="158">
                  <c:v>0.226436583501674</c:v>
                </c:pt>
                <c:pt idx="159">
                  <c:v>0.2263151405313007</c:v>
                </c:pt>
                <c:pt idx="160">
                  <c:v>0.22619594143008528</c:v>
                </c:pt>
                <c:pt idx="161">
                  <c:v>0.22607897476215999</c:v>
                </c:pt>
                <c:pt idx="162">
                  <c:v>0.22596422915583406</c:v>
                </c:pt>
                <c:pt idx="163">
                  <c:v>0.22585169330320373</c:v>
                </c:pt>
                <c:pt idx="164">
                  <c:v>0.22574135595976655</c:v>
                </c:pt>
                <c:pt idx="165">
                  <c:v>0.22563320594403516</c:v>
                </c:pt>
                <c:pt idx="166">
                  <c:v>0.22552723213715684</c:v>
                </c:pt>
                <c:pt idx="167">
                  <c:v>0.22542342348253255</c:v>
                </c:pt>
                <c:pt idx="168">
                  <c:v>0.22532176898544085</c:v>
                </c:pt>
                <c:pt idx="169">
                  <c:v>0.2252222577126628</c:v>
                </c:pt>
                <c:pt idx="170">
                  <c:v>0.22512487879210927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22-45AC-BEFC-2B82D6456B50}"/>
            </c:ext>
          </c:extLst>
        </c:ser>
        <c:ser>
          <c:idx val="3"/>
          <c:order val="3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Summary!$E$5:$E$202</c:f>
              <c:numCache>
                <c:formatCode>General</c:formatCode>
                <c:ptCount val="198"/>
                <c:pt idx="0">
                  <c:v>48.117376165903643</c:v>
                </c:pt>
                <c:pt idx="1">
                  <c:v>43.242322215350434</c:v>
                </c:pt>
                <c:pt idx="2">
                  <c:v>38.892178464907758</c:v>
                </c:pt>
                <c:pt idx="3">
                  <c:v>35.007208699779625</c:v>
                </c:pt>
                <c:pt idx="4">
                  <c:v>31.534828621458104</c:v>
                </c:pt>
                <c:pt idx="5">
                  <c:v>28.428708229420582</c:v>
                </c:pt>
                <c:pt idx="6">
                  <c:v>25.647991924340488</c:v>
                </c:pt>
                <c:pt idx="7">
                  <c:v>23.156620245781927</c:v>
                </c:pt>
                <c:pt idx="8">
                  <c:v>20.922739442144273</c:v>
                </c:pt>
                <c:pt idx="9">
                  <c:v>18.918187018921593</c:v>
                </c:pt>
                <c:pt idx="10">
                  <c:v>17.118043074425152</c:v>
                </c:pt>
                <c:pt idx="11">
                  <c:v>15.500238653200974</c:v>
                </c:pt>
                <c:pt idx="12">
                  <c:v>14.045213562904912</c:v>
                </c:pt>
                <c:pt idx="13">
                  <c:v>12.735617141153016</c:v>
                </c:pt>
                <c:pt idx="14">
                  <c:v>11.556046350860901</c:v>
                </c:pt>
                <c:pt idx="15">
                  <c:v>10.492816347836055</c:v>
                </c:pt>
                <c:pt idx="16">
                  <c:v>9.5337593215397689</c:v>
                </c:pt>
                <c:pt idx="17">
                  <c:v>8.6680479748019916</c:v>
                </c:pt>
                <c:pt idx="18">
                  <c:v>7.8860404942753215</c:v>
                </c:pt>
                <c:pt idx="19">
                  <c:v>7.1791442819565061</c:v>
                </c:pt>
                <c:pt idx="20">
                  <c:v>6.5396960788848588</c:v>
                </c:pt>
                <c:pt idx="21">
                  <c:v>5.9608564234044241</c:v>
                </c:pt>
                <c:pt idx="22">
                  <c:v>5.4365166551869617</c:v>
                </c:pt>
                <c:pt idx="23">
                  <c:v>4.9612169085592326</c:v>
                </c:pt>
                <c:pt idx="24">
                  <c:v>4.5300737396849788</c:v>
                </c:pt>
                <c:pt idx="25">
                  <c:v>4.138716206200562</c:v>
                </c:pt>
                <c:pt idx="26">
                  <c:v>3.7832293687395282</c:v>
                </c:pt>
                <c:pt idx="27">
                  <c:v>3.4601043146146755</c:v>
                </c:pt>
                <c:pt idx="28">
                  <c:v>3.1661939175052387</c:v>
                </c:pt>
                <c:pt idx="29">
                  <c:v>2.8986736456809288</c:v>
                </c:pt>
                <c:pt idx="30">
                  <c:v>2.6550068171083065</c:v>
                </c:pt>
                <c:pt idx="31">
                  <c:v>2.4564271187300957</c:v>
                </c:pt>
                <c:pt idx="32">
                  <c:v>2.2736070004700739</c:v>
                </c:pt>
                <c:pt idx="33">
                  <c:v>2.1051809683247837</c:v>
                </c:pt>
                <c:pt idx="34">
                  <c:v>1.949909747822719</c:v>
                </c:pt>
                <c:pt idx="35">
                  <c:v>1.8066678955263542</c:v>
                </c:pt>
                <c:pt idx="36">
                  <c:v>1.6744326959009168</c:v>
                </c:pt>
                <c:pt idx="37">
                  <c:v>1.5522742031394616</c:v>
                </c:pt>
                <c:pt idx="38">
                  <c:v>1.4393463036246275</c:v>
                </c:pt>
                <c:pt idx="39">
                  <c:v>1.3348786888698652</c:v>
                </c:pt>
                <c:pt idx="40">
                  <c:v>1.2381696412581018</c:v>
                </c:pt>
                <c:pt idx="41">
                  <c:v>1.148579545893192</c:v>
                </c:pt>
                <c:pt idx="42">
                  <c:v>1.0655250515818342</c:v>
                </c:pt>
                <c:pt idx="43">
                  <c:v>0.98847381252988453</c:v>
                </c:pt>
                <c:pt idx="44">
                  <c:v>0.91693974990598193</c:v>
                </c:pt>
                <c:pt idx="45">
                  <c:v>0.85047877911823833</c:v>
                </c:pt>
                <c:pt idx="46">
                  <c:v>0.78868495457222154</c:v>
                </c:pt>
                <c:pt idx="47">
                  <c:v>0.73118698892315215</c:v>
                </c:pt>
                <c:pt idx="48">
                  <c:v>0.67764510848300596</c:v>
                </c:pt>
                <c:pt idx="49">
                  <c:v>0.62774821056505681</c:v>
                </c:pt>
                <c:pt idx="50">
                  <c:v>0.58121129220633416</c:v>
                </c:pt>
                <c:pt idx="51">
                  <c:v>0.55888822849055098</c:v>
                </c:pt>
                <c:pt idx="52">
                  <c:v>0.53789551698020355</c:v>
                </c:pt>
                <c:pt idx="53">
                  <c:v>0.51815841661517714</c:v>
                </c:pt>
                <c:pt idx="54">
                  <c:v>0.49960670174512223</c:v>
                </c:pt>
                <c:pt idx="55">
                  <c:v>0.48217437502149102</c:v>
                </c:pt>
                <c:pt idx="56">
                  <c:v>0.46579939903601419</c:v>
                </c:pt>
                <c:pt idx="57">
                  <c:v>0.45042344549420099</c:v>
                </c:pt>
                <c:pt idx="58">
                  <c:v>0.43599166078416163</c:v>
                </c:pt>
                <c:pt idx="59">
                  <c:v>0.42245244686982175</c:v>
                </c:pt>
                <c:pt idx="60">
                  <c:v>0.40975725650329742</c:v>
                </c:pt>
                <c:pt idx="61">
                  <c:v>0.39786040181376581</c:v>
                </c:pt>
                <c:pt idx="62">
                  <c:v>0.38671887538958505</c:v>
                </c:pt>
                <c:pt idx="63">
                  <c:v>0.37629218302668777</c:v>
                </c:pt>
                <c:pt idx="64">
                  <c:v>0.36654218736948257</c:v>
                </c:pt>
                <c:pt idx="65">
                  <c:v>0.35743296172068811</c:v>
                </c:pt>
                <c:pt idx="66">
                  <c:v>0.34893065334380641</c:v>
                </c:pt>
                <c:pt idx="67">
                  <c:v>0.34100335562641204</c:v>
                </c:pt>
                <c:pt idx="68">
                  <c:v>0.34024107814959609</c:v>
                </c:pt>
                <c:pt idx="69">
                  <c:v>0.33948421945472407</c:v>
                </c:pt>
                <c:pt idx="70">
                  <c:v>0.33873275060181107</c:v>
                </c:pt>
                <c:pt idx="71">
                  <c:v>0.3379866428200769</c:v>
                </c:pt>
                <c:pt idx="72">
                  <c:v>0.33724586750688396</c:v>
                </c:pt>
                <c:pt idx="73">
                  <c:v>0.33651039622668077</c:v>
                </c:pt>
                <c:pt idx="74">
                  <c:v>0.3357802007099529</c:v>
                </c:pt>
                <c:pt idx="75">
                  <c:v>0.33505525285218252</c:v>
                </c:pt>
                <c:pt idx="76">
                  <c:v>0.33433552471281064</c:v>
                </c:pt>
                <c:pt idx="77">
                  <c:v>0.33362098851421235</c:v>
                </c:pt>
                <c:pt idx="78">
                  <c:v>0.3329116166406722</c:v>
                </c:pt>
                <c:pt idx="79">
                  <c:v>0.33220738163737162</c:v>
                </c:pt>
                <c:pt idx="80">
                  <c:v>0.33150825620938074</c:v>
                </c:pt>
                <c:pt idx="81">
                  <c:v>0.33081421322065607</c:v>
                </c:pt>
                <c:pt idx="82">
                  <c:v>0.33012522569304781</c:v>
                </c:pt>
                <c:pt idx="83">
                  <c:v>0.32944126680530966</c:v>
                </c:pt>
                <c:pt idx="84">
                  <c:v>0.32876230989211908</c:v>
                </c:pt>
                <c:pt idx="85">
                  <c:v>0.32808832844310226</c:v>
                </c:pt>
                <c:pt idx="86">
                  <c:v>0.32741929610186349</c:v>
                </c:pt>
                <c:pt idx="87">
                  <c:v>0.32675518666502612</c:v>
                </c:pt>
                <c:pt idx="88">
                  <c:v>0.32609597408127428</c:v>
                </c:pt>
                <c:pt idx="89">
                  <c:v>0.32544163245040447</c:v>
                </c:pt>
                <c:pt idx="90">
                  <c:v>0.32479213602238288</c:v>
                </c:pt>
                <c:pt idx="91">
                  <c:v>0.32414745919640708</c:v>
                </c:pt>
                <c:pt idx="92">
                  <c:v>0.32350757651997664</c:v>
                </c:pt>
                <c:pt idx="93">
                  <c:v>0.3228724626879671</c:v>
                </c:pt>
                <c:pt idx="94">
                  <c:v>0.32224209254171277</c:v>
                </c:pt>
                <c:pt idx="95">
                  <c:v>0.32161644106809395</c:v>
                </c:pt>
                <c:pt idx="96">
                  <c:v>0.32099548339862899</c:v>
                </c:pt>
                <c:pt idx="97">
                  <c:v>0.32037919480857663</c:v>
                </c:pt>
                <c:pt idx="98">
                  <c:v>0.31976755071603863</c:v>
                </c:pt>
                <c:pt idx="99">
                  <c:v>0.31916052668107264</c:v>
                </c:pt>
                <c:pt idx="100">
                  <c:v>0.31855809840480909</c:v>
                </c:pt>
                <c:pt idx="101">
                  <c:v>0.31796024172857579</c:v>
                </c:pt>
                <c:pt idx="102">
                  <c:v>0.31736693263302257</c:v>
                </c:pt>
                <c:pt idx="103">
                  <c:v>0.31677814723725906</c:v>
                </c:pt>
                <c:pt idx="104">
                  <c:v>0.31619386179799647</c:v>
                </c:pt>
                <c:pt idx="105">
                  <c:v>0.31561405270868897</c:v>
                </c:pt>
                <c:pt idx="106">
                  <c:v>0.31503869649868871</c:v>
                </c:pt>
                <c:pt idx="107">
                  <c:v>0.31446776983239982</c:v>
                </c:pt>
                <c:pt idx="108">
                  <c:v>0.3139012495084455</c:v>
                </c:pt>
                <c:pt idx="109">
                  <c:v>0.31333911245883211</c:v>
                </c:pt>
                <c:pt idx="110">
                  <c:v>0.31278133574812439</c:v>
                </c:pt>
                <c:pt idx="111">
                  <c:v>0.31222789657262423</c:v>
                </c:pt>
                <c:pt idx="112">
                  <c:v>0.31167877225955531</c:v>
                </c:pt>
                <c:pt idx="113">
                  <c:v>0.31113394026625268</c:v>
                </c:pt>
                <c:pt idx="114">
                  <c:v>0.3105933781793575</c:v>
                </c:pt>
                <c:pt idx="115">
                  <c:v>0.31005706371401826</c:v>
                </c:pt>
                <c:pt idx="116">
                  <c:v>0.30952497471309576</c:v>
                </c:pt>
                <c:pt idx="117">
                  <c:v>0.30899708914637347</c:v>
                </c:pt>
                <c:pt idx="118">
                  <c:v>0.30847338510977484</c:v>
                </c:pt>
                <c:pt idx="119">
                  <c:v>0.30795384082458355</c:v>
                </c:pt>
                <c:pt idx="120">
                  <c:v>0.30743843463666926</c:v>
                </c:pt>
                <c:pt idx="121">
                  <c:v>0.30692714501572022</c:v>
                </c:pt>
                <c:pt idx="122">
                  <c:v>0.30641995055447852</c:v>
                </c:pt>
                <c:pt idx="123">
                  <c:v>0.30591682996798208</c:v>
                </c:pt>
                <c:pt idx="124">
                  <c:v>0.30541776209281035</c:v>
                </c:pt>
                <c:pt idx="125">
                  <c:v>0.30492272588633584</c:v>
                </c:pt>
                <c:pt idx="126">
                  <c:v>0.30443170042598072</c:v>
                </c:pt>
                <c:pt idx="127">
                  <c:v>0.30394466490847677</c:v>
                </c:pt>
                <c:pt idx="128">
                  <c:v>0.30346159864913202</c:v>
                </c:pt>
                <c:pt idx="129">
                  <c:v>0.30298248108110115</c:v>
                </c:pt>
                <c:pt idx="130">
                  <c:v>0.3025072917546609</c:v>
                </c:pt>
                <c:pt idx="131">
                  <c:v>0.30203601033648997</c:v>
                </c:pt>
                <c:pt idx="132">
                  <c:v>0.3015686166089539</c:v>
                </c:pt>
                <c:pt idx="133">
                  <c:v>0.30110509046939482</c:v>
                </c:pt>
                <c:pt idx="134">
                  <c:v>0.30064541192942545</c:v>
                </c:pt>
                <c:pt idx="135">
                  <c:v>0.30018956111422718</c:v>
                </c:pt>
                <c:pt idx="136">
                  <c:v>0.29973751826185507</c:v>
                </c:pt>
                <c:pt idx="137">
                  <c:v>0.29928926372254339</c:v>
                </c:pt>
                <c:pt idx="138">
                  <c:v>0.2988447779580195</c:v>
                </c:pt>
                <c:pt idx="139">
                  <c:v>0.29840404154082095</c:v>
                </c:pt>
                <c:pt idx="140">
                  <c:v>0.29796703515361495</c:v>
                </c:pt>
                <c:pt idx="141">
                  <c:v>0.29753373958852652</c:v>
                </c:pt>
                <c:pt idx="142">
                  <c:v>0.29710413574646627</c:v>
                </c:pt>
                <c:pt idx="143">
                  <c:v>0.29667820463646644</c:v>
                </c:pt>
                <c:pt idx="144">
                  <c:v>0.29625592737501905</c:v>
                </c:pt>
                <c:pt idx="145">
                  <c:v>0.29583728518541857</c:v>
                </c:pt>
                <c:pt idx="146">
                  <c:v>0.29542225939711064</c:v>
                </c:pt>
                <c:pt idx="147">
                  <c:v>0.29501083144504175</c:v>
                </c:pt>
                <c:pt idx="148">
                  <c:v>0.29460298286901671</c:v>
                </c:pt>
                <c:pt idx="149">
                  <c:v>0.29419869531305803</c:v>
                </c:pt>
                <c:pt idx="150">
                  <c:v>0.29379795052476942</c:v>
                </c:pt>
                <c:pt idx="151">
                  <c:v>0.29340073035470537</c:v>
                </c:pt>
                <c:pt idx="152">
                  <c:v>0.29300701675574231</c:v>
                </c:pt>
                <c:pt idx="153">
                  <c:v>0.29261679178245553</c:v>
                </c:pt>
                <c:pt idx="154">
                  <c:v>0.29223003759050026</c:v>
                </c:pt>
                <c:pt idx="155">
                  <c:v>0.29184673643599501</c:v>
                </c:pt>
                <c:pt idx="156">
                  <c:v>0.29146687067491095</c:v>
                </c:pt>
                <c:pt idx="157">
                  <c:v>0.29109042276246383</c:v>
                </c:pt>
                <c:pt idx="158">
                  <c:v>0.29071737525251085</c:v>
                </c:pt>
                <c:pt idx="159">
                  <c:v>0.29034771079695076</c:v>
                </c:pt>
                <c:pt idx="160">
                  <c:v>0.28998141214512768</c:v>
                </c:pt>
                <c:pt idx="161">
                  <c:v>0.28961846214323983</c:v>
                </c:pt>
                <c:pt idx="162">
                  <c:v>0.28925884373375083</c:v>
                </c:pt>
                <c:pt idx="163">
                  <c:v>0.28890253995480542</c:v>
                </c:pt>
                <c:pt idx="164">
                  <c:v>0.28854953393964955</c:v>
                </c:pt>
                <c:pt idx="165">
                  <c:v>0.28819980891605246</c:v>
                </c:pt>
                <c:pt idx="166">
                  <c:v>0.2878533482057351</c:v>
                </c:pt>
                <c:pt idx="167">
                  <c:v>0.28751013522379859</c:v>
                </c:pt>
                <c:pt idx="168">
                  <c:v>0.28717015347816105</c:v>
                </c:pt>
                <c:pt idx="169">
                  <c:v>0.28683338656899399</c:v>
                </c:pt>
                <c:pt idx="170">
                  <c:v>0.28649981818816367</c:v>
                </c:pt>
                <c:pt idx="171">
                  <c:v>0.28616943211867774</c:v>
                </c:pt>
                <c:pt idx="172">
                  <c:v>0.28584221223413259</c:v>
                </c:pt>
                <c:pt idx="173">
                  <c:v>0.28551814249816593</c:v>
                </c:pt>
                <c:pt idx="174">
                  <c:v>0.28519720696391343</c:v>
                </c:pt>
                <c:pt idx="175">
                  <c:v>0.28487938977346766</c:v>
                </c:pt>
                <c:pt idx="176">
                  <c:v>0.28456467515734052</c:v>
                </c:pt>
                <c:pt idx="177">
                  <c:v>0.2842530474339296</c:v>
                </c:pt>
                <c:pt idx="178">
                  <c:v>0.28394449100898811</c:v>
                </c:pt>
                <c:pt idx="179">
                  <c:v>0.28363899037509877</c:v>
                </c:pt>
                <c:pt idx="180">
                  <c:v>0.28333653011114884</c:v>
                </c:pt>
                <c:pt idx="181">
                  <c:v>0.28303709488181106</c:v>
                </c:pt>
                <c:pt idx="182">
                  <c:v>0.28274066943702664</c:v>
                </c:pt>
                <c:pt idx="183">
                  <c:v>0.28244723861149146</c:v>
                </c:pt>
                <c:pt idx="184">
                  <c:v>0.28215678732414695</c:v>
                </c:pt>
                <c:pt idx="185">
                  <c:v>0.28186930057767162</c:v>
                </c:pt>
                <c:pt idx="186">
                  <c:v>0.28158476345797917</c:v>
                </c:pt>
                <c:pt idx="187">
                  <c:v>0.28130316113371662</c:v>
                </c:pt>
                <c:pt idx="188">
                  <c:v>0.28102447885576798</c:v>
                </c:pt>
                <c:pt idx="189">
                  <c:v>0.28074870195676044</c:v>
                </c:pt>
                <c:pt idx="190">
                  <c:v>0.28047581585057252</c:v>
                </c:pt>
                <c:pt idx="191">
                  <c:v>0.28020580603184791</c:v>
                </c:pt>
                <c:pt idx="192">
                  <c:v>0.27993865807550922</c:v>
                </c:pt>
                <c:pt idx="193">
                  <c:v>0.27967435763627774</c:v>
                </c:pt>
                <c:pt idx="194">
                  <c:v>0.27941289044819512</c:v>
                </c:pt>
                <c:pt idx="195">
                  <c:v>0.27915424232414665</c:v>
                </c:pt>
                <c:pt idx="196">
                  <c:v>0.27889839915539127</c:v>
                </c:pt>
                <c:pt idx="197">
                  <c:v>0.27864534691109022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22-45AC-BEFC-2B82D6456B50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Summary!$F$5:$F$202</c:f>
              <c:numCache>
                <c:formatCode>0.000000</c:formatCode>
                <c:ptCount val="198"/>
                <c:pt idx="0">
                  <c:v>96.047252331807272</c:v>
                </c:pt>
                <c:pt idx="1">
                  <c:v>86.300894430700865</c:v>
                </c:pt>
                <c:pt idx="2">
                  <c:v>77.604356929815509</c:v>
                </c:pt>
                <c:pt idx="3">
                  <c:v>69.838167399559254</c:v>
                </c:pt>
                <c:pt idx="4">
                  <c:v>62.897157242916208</c:v>
                </c:pt>
                <c:pt idx="5">
                  <c:v>56.688666458841155</c:v>
                </c:pt>
                <c:pt idx="6">
                  <c:v>51.13098384868097</c:v>
                </c:pt>
                <c:pt idx="7">
                  <c:v>46.151990491563851</c:v>
                </c:pt>
                <c:pt idx="8">
                  <c:v>41.687978884288547</c:v>
                </c:pt>
                <c:pt idx="9">
                  <c:v>37.682624037843183</c:v>
                </c:pt>
                <c:pt idx="10">
                  <c:v>34.086086148850299</c:v>
                </c:pt>
                <c:pt idx="11">
                  <c:v>30.854227306401949</c:v>
                </c:pt>
                <c:pt idx="12">
                  <c:v>27.947927125809823</c:v>
                </c:pt>
                <c:pt idx="13">
                  <c:v>25.332484282306034</c:v>
                </c:pt>
                <c:pt idx="14">
                  <c:v>22.977092701721798</c:v>
                </c:pt>
                <c:pt idx="15">
                  <c:v>20.854382695672111</c:v>
                </c:pt>
                <c:pt idx="16">
                  <c:v>18.94001864307954</c:v>
                </c:pt>
                <c:pt idx="17">
                  <c:v>17.212345949603982</c:v>
                </c:pt>
                <c:pt idx="18">
                  <c:v>15.652080988550642</c:v>
                </c:pt>
                <c:pt idx="19">
                  <c:v>14.24203856391301</c:v>
                </c:pt>
                <c:pt idx="20">
                  <c:v>12.966892157769717</c:v>
                </c:pt>
                <c:pt idx="21">
                  <c:v>11.812962846808848</c:v>
                </c:pt>
                <c:pt idx="22">
                  <c:v>10.768033310373923</c:v>
                </c:pt>
                <c:pt idx="23">
                  <c:v>9.8211838171184649</c:v>
                </c:pt>
                <c:pt idx="24">
                  <c:v>8.9626474793699558</c:v>
                </c:pt>
                <c:pt idx="25">
                  <c:v>8.183682412401124</c:v>
                </c:pt>
                <c:pt idx="26">
                  <c:v>7.4764587374790565</c:v>
                </c:pt>
                <c:pt idx="27">
                  <c:v>6.8339586292293522</c:v>
                </c:pt>
                <c:pt idx="28">
                  <c:v>6.2498878350104787</c:v>
                </c:pt>
                <c:pt idx="29">
                  <c:v>5.7185972913618581</c:v>
                </c:pt>
                <c:pt idx="30">
                  <c:v>5.2350136342166138</c:v>
                </c:pt>
                <c:pt idx="31">
                  <c:v>4.8416042374601913</c:v>
                </c:pt>
                <c:pt idx="32">
                  <c:v>4.4797140009401479</c:v>
                </c:pt>
                <c:pt idx="33">
                  <c:v>4.1466119366495677</c:v>
                </c:pt>
                <c:pt idx="34">
                  <c:v>3.8398194956454379</c:v>
                </c:pt>
                <c:pt idx="35">
                  <c:v>3.5570857910527081</c:v>
                </c:pt>
                <c:pt idx="36">
                  <c:v>3.296365391801833</c:v>
                </c:pt>
                <c:pt idx="37">
                  <c:v>3.0557984062789236</c:v>
                </c:pt>
                <c:pt idx="38">
                  <c:v>2.833692607249255</c:v>
                </c:pt>
                <c:pt idx="39">
                  <c:v>2.6285073777397301</c:v>
                </c:pt>
                <c:pt idx="40">
                  <c:v>2.4388392825162035</c:v>
                </c:pt>
                <c:pt idx="41">
                  <c:v>2.2634090917863841</c:v>
                </c:pt>
                <c:pt idx="42">
                  <c:v>2.1010501031636686</c:v>
                </c:pt>
                <c:pt idx="43">
                  <c:v>1.950697625059769</c:v>
                </c:pt>
                <c:pt idx="44">
                  <c:v>1.8113794998119639</c:v>
                </c:pt>
                <c:pt idx="45">
                  <c:v>1.6822075582364764</c:v>
                </c:pt>
                <c:pt idx="46">
                  <c:v>1.562369909144443</c:v>
                </c:pt>
                <c:pt idx="47">
                  <c:v>1.4511239778463041</c:v>
                </c:pt>
                <c:pt idx="48">
                  <c:v>1.3477902169660119</c:v>
                </c:pt>
                <c:pt idx="49">
                  <c:v>1.2517464211301137</c:v>
                </c:pt>
                <c:pt idx="50">
                  <c:v>1.1624225844126683</c:v>
                </c:pt>
                <c:pt idx="51">
                  <c:v>1.1140264569811018</c:v>
                </c:pt>
                <c:pt idx="52">
                  <c:v>1.068291033960407</c:v>
                </c:pt>
                <c:pt idx="53">
                  <c:v>1.0250668332303543</c:v>
                </c:pt>
                <c:pt idx="54">
                  <c:v>0.98421340349024444</c:v>
                </c:pt>
                <c:pt idx="55">
                  <c:v>0.94559875004298211</c:v>
                </c:pt>
                <c:pt idx="56">
                  <c:v>0.90909879807202842</c:v>
                </c:pt>
                <c:pt idx="57">
                  <c:v>0.87459689098840188</c:v>
                </c:pt>
                <c:pt idx="58">
                  <c:v>0.84198332156832323</c:v>
                </c:pt>
                <c:pt idx="59">
                  <c:v>0.81115489373964367</c:v>
                </c:pt>
                <c:pt idx="60">
                  <c:v>0.78201451300659464</c:v>
                </c:pt>
                <c:pt idx="61">
                  <c:v>0.75447080362753161</c:v>
                </c:pt>
                <c:pt idx="62">
                  <c:v>0.72843775077917006</c:v>
                </c:pt>
                <c:pt idx="63">
                  <c:v>0.70383436605337568</c:v>
                </c:pt>
                <c:pt idx="64">
                  <c:v>0.68058437473896505</c:v>
                </c:pt>
                <c:pt idx="65">
                  <c:v>0.65861592344137632</c:v>
                </c:pt>
                <c:pt idx="66">
                  <c:v>0.63786130668761276</c:v>
                </c:pt>
                <c:pt idx="67">
                  <c:v>0.618256711252824</c:v>
                </c:pt>
                <c:pt idx="68">
                  <c:v>0.61635715629919219</c:v>
                </c:pt>
                <c:pt idx="69">
                  <c:v>0.61446843890944802</c:v>
                </c:pt>
                <c:pt idx="70">
                  <c:v>0.61259050120362224</c:v>
                </c:pt>
                <c:pt idx="71">
                  <c:v>0.61072328564015366</c:v>
                </c:pt>
                <c:pt idx="72">
                  <c:v>0.60886673501376787</c:v>
                </c:pt>
                <c:pt idx="73">
                  <c:v>0.60702079245336149</c:v>
                </c:pt>
                <c:pt idx="74">
                  <c:v>0.60518540141990573</c:v>
                </c:pt>
                <c:pt idx="75">
                  <c:v>0.60336050570436495</c:v>
                </c:pt>
                <c:pt idx="76">
                  <c:v>0.6015460494256214</c:v>
                </c:pt>
                <c:pt idx="77">
                  <c:v>0.59974197702842469</c:v>
                </c:pt>
                <c:pt idx="78">
                  <c:v>0.59794823328134439</c:v>
                </c:pt>
                <c:pt idx="79">
                  <c:v>0.59616476327474333</c:v>
                </c:pt>
                <c:pt idx="80">
                  <c:v>0.59439151241876143</c:v>
                </c:pt>
                <c:pt idx="81">
                  <c:v>0.59262842644131219</c:v>
                </c:pt>
                <c:pt idx="82">
                  <c:v>0.59087545138609554</c:v>
                </c:pt>
                <c:pt idx="83">
                  <c:v>0.58913253361061924</c:v>
                </c:pt>
                <c:pt idx="84">
                  <c:v>0.58739961978423816</c:v>
                </c:pt>
                <c:pt idx="85">
                  <c:v>0.58567665688620452</c:v>
                </c:pt>
                <c:pt idx="86">
                  <c:v>0.58396359220372696</c:v>
                </c:pt>
                <c:pt idx="87">
                  <c:v>0.58226037333005221</c:v>
                </c:pt>
                <c:pt idx="88">
                  <c:v>0.5805669481625485</c:v>
                </c:pt>
                <c:pt idx="89">
                  <c:v>0.57888326490080888</c:v>
                </c:pt>
                <c:pt idx="90">
                  <c:v>0.57720927204476569</c:v>
                </c:pt>
                <c:pt idx="91">
                  <c:v>0.57554491839281408</c:v>
                </c:pt>
                <c:pt idx="92">
                  <c:v>0.57389015303995317</c:v>
                </c:pt>
                <c:pt idx="93">
                  <c:v>0.57224492537593419</c:v>
                </c:pt>
                <c:pt idx="94">
                  <c:v>0.57060918508342551</c:v>
                </c:pt>
                <c:pt idx="95">
                  <c:v>0.56898288213618786</c:v>
                </c:pt>
                <c:pt idx="96">
                  <c:v>0.56736596679725804</c:v>
                </c:pt>
                <c:pt idx="97">
                  <c:v>0.5657583896171533</c:v>
                </c:pt>
                <c:pt idx="98">
                  <c:v>0.56416010143207718</c:v>
                </c:pt>
                <c:pt idx="99">
                  <c:v>0.56257105336214519</c:v>
                </c:pt>
                <c:pt idx="100">
                  <c:v>0.56099119680961784</c:v>
                </c:pt>
                <c:pt idx="101">
                  <c:v>0.55942048345715156</c:v>
                </c:pt>
                <c:pt idx="102">
                  <c:v>0.55785886526604533</c:v>
                </c:pt>
                <c:pt idx="103">
                  <c:v>0.55630629447451774</c:v>
                </c:pt>
                <c:pt idx="104">
                  <c:v>0.55476272359599255</c:v>
                </c:pt>
                <c:pt idx="105">
                  <c:v>0.55322810541737755</c:v>
                </c:pt>
                <c:pt idx="106">
                  <c:v>0.55170239299737756</c:v>
                </c:pt>
                <c:pt idx="107">
                  <c:v>0.55018553966479933</c:v>
                </c:pt>
                <c:pt idx="108">
                  <c:v>0.54867749901689067</c:v>
                </c:pt>
                <c:pt idx="109">
                  <c:v>0.54717822491766388</c:v>
                </c:pt>
                <c:pt idx="110">
                  <c:v>0.54568767149624842</c:v>
                </c:pt>
                <c:pt idx="111">
                  <c:v>0.54420579314524808</c:v>
                </c:pt>
                <c:pt idx="112">
                  <c:v>0.54273254451911035</c:v>
                </c:pt>
                <c:pt idx="113">
                  <c:v>0.54126788053250485</c:v>
                </c:pt>
                <c:pt idx="114">
                  <c:v>0.5398117563587147</c:v>
                </c:pt>
                <c:pt idx="115">
                  <c:v>0.53836412742803608</c:v>
                </c:pt>
                <c:pt idx="116">
                  <c:v>0.53692494942619107</c:v>
                </c:pt>
                <c:pt idx="117">
                  <c:v>0.53549417829274659</c:v>
                </c:pt>
                <c:pt idx="118">
                  <c:v>0.53407177021954921</c:v>
                </c:pt>
                <c:pt idx="119">
                  <c:v>0.5326576816491666</c:v>
                </c:pt>
                <c:pt idx="120">
                  <c:v>0.53125186927333812</c:v>
                </c:pt>
                <c:pt idx="121">
                  <c:v>0.52985429003144013</c:v>
                </c:pt>
                <c:pt idx="122">
                  <c:v>0.52846490110895683</c:v>
                </c:pt>
                <c:pt idx="123">
                  <c:v>0.52708365993596373</c:v>
                </c:pt>
                <c:pt idx="124">
                  <c:v>0.52571052418562036</c:v>
                </c:pt>
                <c:pt idx="125">
                  <c:v>0.52434545177267133</c:v>
                </c:pt>
                <c:pt idx="126">
                  <c:v>0.52298840085196097</c:v>
                </c:pt>
                <c:pt idx="127">
                  <c:v>0.52163932981695316</c:v>
                </c:pt>
                <c:pt idx="128">
                  <c:v>0.52029819729826365</c:v>
                </c:pt>
                <c:pt idx="129">
                  <c:v>0.518964962162202</c:v>
                </c:pt>
                <c:pt idx="130">
                  <c:v>0.51763958350932138</c:v>
                </c:pt>
                <c:pt idx="131">
                  <c:v>0.51632202067297961</c:v>
                </c:pt>
                <c:pt idx="132">
                  <c:v>0.51501223321790746</c:v>
                </c:pt>
                <c:pt idx="133">
                  <c:v>0.51371018093878928</c:v>
                </c:pt>
                <c:pt idx="134">
                  <c:v>0.51241582385885043</c:v>
                </c:pt>
                <c:pt idx="135">
                  <c:v>0.51112912222845397</c:v>
                </c:pt>
                <c:pt idx="136">
                  <c:v>0.50985003652370964</c:v>
                </c:pt>
                <c:pt idx="137">
                  <c:v>0.50857852744508625</c:v>
                </c:pt>
                <c:pt idx="138">
                  <c:v>0.50731455591603869</c:v>
                </c:pt>
                <c:pt idx="139">
                  <c:v>0.50605808308164146</c:v>
                </c:pt>
                <c:pt idx="140">
                  <c:v>0.50480907030722966</c:v>
                </c:pt>
                <c:pt idx="141">
                  <c:v>0.50356747917705269</c:v>
                </c:pt>
                <c:pt idx="142">
                  <c:v>0.50233327149293228</c:v>
                </c:pt>
                <c:pt idx="143">
                  <c:v>0.5011064092729326</c:v>
                </c:pt>
                <c:pt idx="144">
                  <c:v>0.49988685475003763</c:v>
                </c:pt>
                <c:pt idx="145">
                  <c:v>0.49867457037083684</c:v>
                </c:pt>
                <c:pt idx="146">
                  <c:v>0.49746951879422086</c:v>
                </c:pt>
                <c:pt idx="147">
                  <c:v>0.49627166289008312</c:v>
                </c:pt>
                <c:pt idx="148">
                  <c:v>0.49508096573803295</c:v>
                </c:pt>
                <c:pt idx="149">
                  <c:v>0.4938973906261156</c:v>
                </c:pt>
                <c:pt idx="150">
                  <c:v>0.49272090104953853</c:v>
                </c:pt>
                <c:pt idx="151">
                  <c:v>0.49155146070941036</c:v>
                </c:pt>
                <c:pt idx="152">
                  <c:v>0.49038903351148416</c:v>
                </c:pt>
                <c:pt idx="153">
                  <c:v>0.48923358356491076</c:v>
                </c:pt>
                <c:pt idx="154">
                  <c:v>0.48808507518100014</c:v>
                </c:pt>
                <c:pt idx="155">
                  <c:v>0.48694347287198964</c:v>
                </c:pt>
                <c:pt idx="156">
                  <c:v>0.48580874134982144</c:v>
                </c:pt>
                <c:pt idx="157">
                  <c:v>0.48468084552492746</c:v>
                </c:pt>
                <c:pt idx="158">
                  <c:v>0.4835597505050212</c:v>
                </c:pt>
                <c:pt idx="159">
                  <c:v>0.48244542159390119</c:v>
                </c:pt>
                <c:pt idx="160">
                  <c:v>0.48133782429025501</c:v>
                </c:pt>
                <c:pt idx="161">
                  <c:v>0.48023692428647924</c:v>
                </c:pt>
                <c:pt idx="162">
                  <c:v>0.47914268746750138</c:v>
                </c:pt>
                <c:pt idx="163">
                  <c:v>0.47805507990961049</c:v>
                </c:pt>
                <c:pt idx="164">
                  <c:v>0.47697406787929875</c:v>
                </c:pt>
                <c:pt idx="165">
                  <c:v>0.47589961783210466</c:v>
                </c:pt>
                <c:pt idx="166">
                  <c:v>0.47483169641146977</c:v>
                </c:pt>
                <c:pt idx="167">
                  <c:v>0.4737702704475969</c:v>
                </c:pt>
                <c:pt idx="168">
                  <c:v>0.47271530695632169</c:v>
                </c:pt>
                <c:pt idx="169">
                  <c:v>0.47166677313798749</c:v>
                </c:pt>
                <c:pt idx="170">
                  <c:v>0.47062463637632707</c:v>
                </c:pt>
                <c:pt idx="171">
                  <c:v>0.46958886423735513</c:v>
                </c:pt>
                <c:pt idx="172">
                  <c:v>0.46855942446826487</c:v>
                </c:pt>
                <c:pt idx="173">
                  <c:v>0.46753628499633143</c:v>
                </c:pt>
                <c:pt idx="174">
                  <c:v>0.46651941392782614</c:v>
                </c:pt>
                <c:pt idx="175">
                  <c:v>0.46550877954693454</c:v>
                </c:pt>
                <c:pt idx="176">
                  <c:v>0.46450435031468024</c:v>
                </c:pt>
                <c:pt idx="177">
                  <c:v>0.46350609486785843</c:v>
                </c:pt>
                <c:pt idx="178">
                  <c:v>0.46251398201797561</c:v>
                </c:pt>
                <c:pt idx="179">
                  <c:v>0.4615279807501968</c:v>
                </c:pt>
                <c:pt idx="180">
                  <c:v>0.46054806022229694</c:v>
                </c:pt>
                <c:pt idx="181">
                  <c:v>0.45957418976362135</c:v>
                </c:pt>
                <c:pt idx="182">
                  <c:v>0.4586063388740525</c:v>
                </c:pt>
                <c:pt idx="183">
                  <c:v>0.45764447722298224</c:v>
                </c:pt>
                <c:pt idx="184">
                  <c:v>0.45668857464829327</c:v>
                </c:pt>
                <c:pt idx="185">
                  <c:v>0.45573860115534259</c:v>
                </c:pt>
                <c:pt idx="186">
                  <c:v>0.45479452691595745</c:v>
                </c:pt>
                <c:pt idx="187">
                  <c:v>0.45385632226743267</c:v>
                </c:pt>
                <c:pt idx="188">
                  <c:v>0.45292395771153521</c:v>
                </c:pt>
                <c:pt idx="189">
                  <c:v>0.45199740391352017</c:v>
                </c:pt>
                <c:pt idx="190">
                  <c:v>0.45107663170114431</c:v>
                </c:pt>
                <c:pt idx="191">
                  <c:v>0.45016161206369509</c:v>
                </c:pt>
                <c:pt idx="192">
                  <c:v>0.44925231615101768</c:v>
                </c:pt>
                <c:pt idx="193">
                  <c:v>0.44834871527255471</c:v>
                </c:pt>
                <c:pt idx="194">
                  <c:v>0.44745078089638946</c:v>
                </c:pt>
                <c:pt idx="195">
                  <c:v>0.44655848464829251</c:v>
                </c:pt>
                <c:pt idx="196">
                  <c:v>0.4456717983107818</c:v>
                </c:pt>
                <c:pt idx="197">
                  <c:v>0.44479069382217967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22-45AC-BEFC-2B82D6456B50}"/>
            </c:ext>
          </c:extLst>
        </c:ser>
        <c:ser>
          <c:idx val="5"/>
          <c:order val="5"/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22-45AC-BEFC-2B82D6456B50}"/>
            </c:ext>
          </c:extLst>
        </c:ser>
        <c:ser>
          <c:idx val="6"/>
          <c:order val="6"/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22-45AC-BEFC-2B82D6456B50}"/>
            </c:ext>
          </c:extLst>
        </c:ser>
        <c:ser>
          <c:idx val="7"/>
          <c:order val="7"/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Summary!$G$5:$G$202</c:f>
              <c:numCache>
                <c:formatCode>General</c:formatCode>
                <c:ptCount val="198"/>
                <c:pt idx="0">
                  <c:v>-19.359450466361459</c:v>
                </c:pt>
                <c:pt idx="1">
                  <c:v>-17.407178886140176</c:v>
                </c:pt>
                <c:pt idx="2">
                  <c:v>-15.664871385963103</c:v>
                </c:pt>
                <c:pt idx="3">
                  <c:v>-14.10863347991185</c:v>
                </c:pt>
                <c:pt idx="4">
                  <c:v>-12.717431448583239</c:v>
                </c:pt>
                <c:pt idx="5">
                  <c:v>-11.472733291768231</c:v>
                </c:pt>
                <c:pt idx="6">
                  <c:v>-10.358196769736194</c:v>
                </c:pt>
                <c:pt idx="7">
                  <c:v>-9.3593980983127683</c:v>
                </c:pt>
                <c:pt idx="8">
                  <c:v>-8.4635957768577086</c:v>
                </c:pt>
                <c:pt idx="9">
                  <c:v>-7.6595248075686362</c:v>
                </c:pt>
                <c:pt idx="10">
                  <c:v>-6.9372172297700603</c:v>
                </c:pt>
                <c:pt idx="11">
                  <c:v>-6.2878454612803898</c:v>
                </c:pt>
                <c:pt idx="12">
                  <c:v>-5.7035854251619655</c:v>
                </c:pt>
                <c:pt idx="13">
                  <c:v>-5.1774968564612056</c:v>
                </c:pt>
                <c:pt idx="14">
                  <c:v>-4.7034185403443605</c:v>
                </c:pt>
                <c:pt idx="15">
                  <c:v>-4.2758765391344218</c:v>
                </c:pt>
                <c:pt idx="16">
                  <c:v>-3.8900037286159082</c:v>
                </c:pt>
                <c:pt idx="17">
                  <c:v>-3.5414691899207966</c:v>
                </c:pt>
                <c:pt idx="18">
                  <c:v>-3.2264161977101287</c:v>
                </c:pt>
                <c:pt idx="19">
                  <c:v>-2.9414077127826022</c:v>
                </c:pt>
                <c:pt idx="20">
                  <c:v>-2.683378431553944</c:v>
                </c:pt>
                <c:pt idx="21">
                  <c:v>-2.4495925693617697</c:v>
                </c:pt>
                <c:pt idx="22">
                  <c:v>-2.2376066620747848</c:v>
                </c:pt>
                <c:pt idx="23">
                  <c:v>-2.0452367634236928</c:v>
                </c:pt>
                <c:pt idx="24">
                  <c:v>-1.8705294958739915</c:v>
                </c:pt>
                <c:pt idx="25">
                  <c:v>-1.711736482480225</c:v>
                </c:pt>
                <c:pt idx="26">
                  <c:v>-1.5672917474958112</c:v>
                </c:pt>
                <c:pt idx="27">
                  <c:v>-1.4357917258458703</c:v>
                </c:pt>
                <c:pt idx="28">
                  <c:v>-1.3159775670020957</c:v>
                </c:pt>
                <c:pt idx="29">
                  <c:v>-1.2067194582723717</c:v>
                </c:pt>
                <c:pt idx="30">
                  <c:v>-1.1070027268433229</c:v>
                </c:pt>
                <c:pt idx="31">
                  <c:v>-1.0253208474920383</c:v>
                </c:pt>
                <c:pt idx="32">
                  <c:v>-0.94994280018802968</c:v>
                </c:pt>
                <c:pt idx="33">
                  <c:v>-0.88032238732991352</c:v>
                </c:pt>
                <c:pt idx="34">
                  <c:v>-0.81596389912908751</c:v>
                </c:pt>
                <c:pt idx="35">
                  <c:v>-0.75641715821054167</c:v>
                </c:pt>
                <c:pt idx="36">
                  <c:v>-0.70127307836036668</c:v>
                </c:pt>
                <c:pt idx="37">
                  <c:v>-0.65015968125578483</c:v>
                </c:pt>
                <c:pt idx="38">
                  <c:v>-0.60273852144985096</c:v>
                </c:pt>
                <c:pt idx="39">
                  <c:v>-0.55870147554794602</c:v>
                </c:pt>
                <c:pt idx="40">
                  <c:v>-0.51776785650324075</c:v>
                </c:pt>
                <c:pt idx="41">
                  <c:v>-0.4796818183572768</c:v>
                </c:pt>
                <c:pt idx="42">
                  <c:v>-0.44421002063273374</c:v>
                </c:pt>
                <c:pt idx="43">
                  <c:v>-0.41113952501195378</c:v>
                </c:pt>
                <c:pt idx="44">
                  <c:v>-0.3802758999623928</c:v>
                </c:pt>
                <c:pt idx="45">
                  <c:v>-0.35144151164729537</c:v>
                </c:pt>
                <c:pt idx="46">
                  <c:v>-0.32447398182888865</c:v>
                </c:pt>
                <c:pt idx="47">
                  <c:v>-0.29922479556926085</c:v>
                </c:pt>
                <c:pt idx="48">
                  <c:v>-0.27555804339320245</c:v>
                </c:pt>
                <c:pt idx="49">
                  <c:v>-0.25334928422602276</c:v>
                </c:pt>
                <c:pt idx="50">
                  <c:v>-0.23248451688253369</c:v>
                </c:pt>
                <c:pt idx="51">
                  <c:v>-0.22580529139622038</c:v>
                </c:pt>
                <c:pt idx="52">
                  <c:v>-0.21965820679208142</c:v>
                </c:pt>
                <c:pt idx="53">
                  <c:v>-0.21401336664607087</c:v>
                </c:pt>
                <c:pt idx="54">
                  <c:v>-0.20884268069804893</c:v>
                </c:pt>
                <c:pt idx="55">
                  <c:v>-0.20411975000859642</c:v>
                </c:pt>
                <c:pt idx="56">
                  <c:v>-0.19981975961440571</c:v>
                </c:pt>
                <c:pt idx="57">
                  <c:v>-0.1959193781976804</c:v>
                </c:pt>
                <c:pt idx="58">
                  <c:v>-0.19239666431366467</c:v>
                </c:pt>
                <c:pt idx="59">
                  <c:v>-0.18923097874792877</c:v>
                </c:pt>
                <c:pt idx="60">
                  <c:v>-0.18640290260131895</c:v>
                </c:pt>
                <c:pt idx="61">
                  <c:v>-0.18389416072550632</c:v>
                </c:pt>
                <c:pt idx="62">
                  <c:v>-0.18168755015583404</c:v>
                </c:pt>
                <c:pt idx="63">
                  <c:v>-0.17976687321067514</c:v>
                </c:pt>
                <c:pt idx="64">
                  <c:v>-0.17811687494779305</c:v>
                </c:pt>
                <c:pt idx="65">
                  <c:v>-0.17672318468827528</c:v>
                </c:pt>
                <c:pt idx="66">
                  <c:v>-0.17557226133752257</c:v>
                </c:pt>
                <c:pt idx="67">
                  <c:v>-0.17465134225056481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B22-45AC-BEFC-2B82D6456B50}"/>
            </c:ext>
          </c:extLst>
        </c:ser>
        <c:ser>
          <c:idx val="8"/>
          <c:order val="8"/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Summary!$H$5:$H$202</c:f>
              <c:numCache>
                <c:formatCode>General</c:formatCode>
                <c:ptCount val="198"/>
                <c:pt idx="0">
                  <c:v>-24.152438082951814</c:v>
                </c:pt>
                <c:pt idx="1">
                  <c:v>-21.713036107675215</c:v>
                </c:pt>
                <c:pt idx="2">
                  <c:v>-19.536089232453875</c:v>
                </c:pt>
                <c:pt idx="3">
                  <c:v>-17.591729349889814</c:v>
                </c:pt>
                <c:pt idx="4">
                  <c:v>-15.853664310729052</c:v>
                </c:pt>
                <c:pt idx="5">
                  <c:v>-14.298729114710289</c:v>
                </c:pt>
                <c:pt idx="6">
                  <c:v>-12.906495962170244</c:v>
                </c:pt>
                <c:pt idx="7">
                  <c:v>-11.658935122890963</c:v>
                </c:pt>
                <c:pt idx="8">
                  <c:v>-10.540119721072134</c:v>
                </c:pt>
                <c:pt idx="9">
                  <c:v>-9.5359685094607958</c:v>
                </c:pt>
                <c:pt idx="10">
                  <c:v>-8.6340215372125755</c:v>
                </c:pt>
                <c:pt idx="11">
                  <c:v>-7.8232443266004879</c:v>
                </c:pt>
                <c:pt idx="12">
                  <c:v>-7.0938567814524562</c:v>
                </c:pt>
                <c:pt idx="13">
                  <c:v>-6.437183570576507</c:v>
                </c:pt>
                <c:pt idx="14">
                  <c:v>-5.8455231754304506</c:v>
                </c:pt>
                <c:pt idx="15">
                  <c:v>-5.3120331739180271</c:v>
                </c:pt>
                <c:pt idx="16">
                  <c:v>-4.8306296607698851</c:v>
                </c:pt>
                <c:pt idx="17">
                  <c:v>-4.3958989874009955</c:v>
                </c:pt>
                <c:pt idx="18">
                  <c:v>-4.0030202471376608</c:v>
                </c:pt>
                <c:pt idx="19">
                  <c:v>-3.647697140978253</c:v>
                </c:pt>
                <c:pt idx="20">
                  <c:v>-3.3260980394424298</c:v>
                </c:pt>
                <c:pt idx="21">
                  <c:v>-3.0348032117022115</c:v>
                </c:pt>
                <c:pt idx="22">
                  <c:v>-2.7707583275934811</c:v>
                </c:pt>
                <c:pt idx="23">
                  <c:v>-2.5312334542796155</c:v>
                </c:pt>
                <c:pt idx="24">
                  <c:v>-2.313786869842489</c:v>
                </c:pt>
                <c:pt idx="25">
                  <c:v>-2.116233103100281</c:v>
                </c:pt>
                <c:pt idx="26">
                  <c:v>-1.936614684369764</c:v>
                </c:pt>
                <c:pt idx="27">
                  <c:v>-1.7731771573073378</c:v>
                </c:pt>
                <c:pt idx="28">
                  <c:v>-1.6243469587526194</c:v>
                </c:pt>
                <c:pt idx="29">
                  <c:v>-1.4887118228404648</c:v>
                </c:pt>
                <c:pt idx="30">
                  <c:v>-1.3650034085541534</c:v>
                </c:pt>
                <c:pt idx="31">
                  <c:v>-1.2638385593650479</c:v>
                </c:pt>
                <c:pt idx="32">
                  <c:v>-1.1705535002350369</c:v>
                </c:pt>
                <c:pt idx="33">
                  <c:v>-1.084465484162392</c:v>
                </c:pt>
                <c:pt idx="34">
                  <c:v>-1.0049548739113594</c:v>
                </c:pt>
                <c:pt idx="35">
                  <c:v>-0.93145894776317717</c:v>
                </c:pt>
                <c:pt idx="36">
                  <c:v>-0.86346634795045829</c:v>
                </c:pt>
                <c:pt idx="37">
                  <c:v>-0.80051210156973085</c:v>
                </c:pt>
                <c:pt idx="38">
                  <c:v>-0.74217315181231369</c:v>
                </c:pt>
                <c:pt idx="39">
                  <c:v>-0.68806434443493247</c:v>
                </c:pt>
                <c:pt idx="40">
                  <c:v>-0.63783482062905095</c:v>
                </c:pt>
                <c:pt idx="41">
                  <c:v>-0.59116477294659597</c:v>
                </c:pt>
                <c:pt idx="42">
                  <c:v>-0.54776252579091711</c:v>
                </c:pt>
                <c:pt idx="43">
                  <c:v>-0.50736190626494226</c:v>
                </c:pt>
                <c:pt idx="44">
                  <c:v>-0.46971987495299095</c:v>
                </c:pt>
                <c:pt idx="45">
                  <c:v>-0.43461438955911913</c:v>
                </c:pt>
                <c:pt idx="46">
                  <c:v>-0.40184247728611078</c:v>
                </c:pt>
                <c:pt idx="47">
                  <c:v>-0.37121849446157607</c:v>
                </c:pt>
                <c:pt idx="48">
                  <c:v>-0.34257255424150296</c:v>
                </c:pt>
                <c:pt idx="49">
                  <c:v>-0.31574910528252842</c:v>
                </c:pt>
                <c:pt idx="50">
                  <c:v>-0.29060564610316708</c:v>
                </c:pt>
                <c:pt idx="51">
                  <c:v>-0.2813191142452755</c:v>
                </c:pt>
                <c:pt idx="52">
                  <c:v>-0.27269775849010175</c:v>
                </c:pt>
                <c:pt idx="53">
                  <c:v>-0.26470420830758856</c:v>
                </c:pt>
                <c:pt idx="54">
                  <c:v>-0.25730335087256112</c:v>
                </c:pt>
                <c:pt idx="55">
                  <c:v>-0.2504621875107455</c:v>
                </c:pt>
                <c:pt idx="56">
                  <c:v>-0.24414969951800713</c:v>
                </c:pt>
                <c:pt idx="57">
                  <c:v>-0.23833672274710047</c:v>
                </c:pt>
                <c:pt idx="58">
                  <c:v>-0.23299583039208077</c:v>
                </c:pt>
                <c:pt idx="59">
                  <c:v>-0.2281012234349109</c:v>
                </c:pt>
                <c:pt idx="60">
                  <c:v>-0.22362862825164864</c:v>
                </c:pt>
                <c:pt idx="61">
                  <c:v>-0.21955520090688291</c:v>
                </c:pt>
                <c:pt idx="62">
                  <c:v>-0.21585943769479252</c:v>
                </c:pt>
                <c:pt idx="63">
                  <c:v>-0.21252109151334389</c:v>
                </c:pt>
                <c:pt idx="64">
                  <c:v>-0.20952109368474126</c:v>
                </c:pt>
                <c:pt idx="65">
                  <c:v>-0.2068414808603441</c:v>
                </c:pt>
                <c:pt idx="66">
                  <c:v>-0.2044653266719032</c:v>
                </c:pt>
                <c:pt idx="67">
                  <c:v>-0.20237667781320601</c:v>
                </c:pt>
                <c:pt idx="68">
                  <c:v>-0.20218303907479807</c:v>
                </c:pt>
                <c:pt idx="69">
                  <c:v>-0.20199210972736201</c:v>
                </c:pt>
                <c:pt idx="70">
                  <c:v>-0.20180387530090557</c:v>
                </c:pt>
                <c:pt idx="71">
                  <c:v>-0.20161832141003841</c:v>
                </c:pt>
                <c:pt idx="72">
                  <c:v>-0.201435433753442</c:v>
                </c:pt>
                <c:pt idx="73">
                  <c:v>-0.20125519811334036</c:v>
                </c:pt>
                <c:pt idx="74">
                  <c:v>-0.20107760035497643</c:v>
                </c:pt>
                <c:pt idx="75">
                  <c:v>-0.20090262642609125</c:v>
                </c:pt>
                <c:pt idx="76">
                  <c:v>-0.20073026235640534</c:v>
                </c:pt>
                <c:pt idx="77">
                  <c:v>-0.20056049425710615</c:v>
                </c:pt>
                <c:pt idx="78">
                  <c:v>-0.20039330832033611</c:v>
                </c:pt>
                <c:pt idx="79">
                  <c:v>-0.2002286908186858</c:v>
                </c:pt>
                <c:pt idx="80">
                  <c:v>-0.20006662810469036</c:v>
                </c:pt>
                <c:pt idx="81">
                  <c:v>-0.19990710661032801</c:v>
                </c:pt>
                <c:pt idx="82">
                  <c:v>-0.19975011284652386</c:v>
                </c:pt>
                <c:pt idx="83">
                  <c:v>-0.19959563340265482</c:v>
                </c:pt>
                <c:pt idx="84">
                  <c:v>-0.19944365494605956</c:v>
                </c:pt>
                <c:pt idx="85">
                  <c:v>-0.19929416422155116</c:v>
                </c:pt>
                <c:pt idx="86">
                  <c:v>-0.19914714805093175</c:v>
                </c:pt>
                <c:pt idx="87">
                  <c:v>-0.19900259333251302</c:v>
                </c:pt>
                <c:pt idx="88">
                  <c:v>-0.19886048704063713</c:v>
                </c:pt>
                <c:pt idx="89">
                  <c:v>-0.19872081622520227</c:v>
                </c:pt>
                <c:pt idx="90">
                  <c:v>-0.19858356801119142</c:v>
                </c:pt>
                <c:pt idx="91">
                  <c:v>-0.19844872959820353</c:v>
                </c:pt>
                <c:pt idx="92">
                  <c:v>-0.19831628825998832</c:v>
                </c:pt>
                <c:pt idx="93">
                  <c:v>-0.19818623134398355</c:v>
                </c:pt>
                <c:pt idx="94">
                  <c:v>-0.19805854627085639</c:v>
                </c:pt>
                <c:pt idx="95">
                  <c:v>-0.19793322053404697</c:v>
                </c:pt>
                <c:pt idx="96">
                  <c:v>-0.19781024169931449</c:v>
                </c:pt>
                <c:pt idx="97">
                  <c:v>-0.19768959740428835</c:v>
                </c:pt>
                <c:pt idx="98">
                  <c:v>-0.1975712753580193</c:v>
                </c:pt>
                <c:pt idx="99">
                  <c:v>-0.19745526334053629</c:v>
                </c:pt>
                <c:pt idx="100">
                  <c:v>-0.19734154920240471</c:v>
                </c:pt>
                <c:pt idx="101">
                  <c:v>-0.19723012086428793</c:v>
                </c:pt>
                <c:pt idx="102">
                  <c:v>-0.19712096631651133</c:v>
                </c:pt>
                <c:pt idx="103">
                  <c:v>-0.19701407361862974</c:v>
                </c:pt>
                <c:pt idx="104">
                  <c:v>-0.19690943089899843</c:v>
                </c:pt>
                <c:pt idx="105">
                  <c:v>-0.19680702635434466</c:v>
                </c:pt>
                <c:pt idx="106">
                  <c:v>-0.19670684824934437</c:v>
                </c:pt>
                <c:pt idx="107">
                  <c:v>-0.19660888491620007</c:v>
                </c:pt>
                <c:pt idx="108">
                  <c:v>-0.19651312475422295</c:v>
                </c:pt>
                <c:pt idx="109">
                  <c:v>-0.19641955622941626</c:v>
                </c:pt>
                <c:pt idx="110">
                  <c:v>-0.19632816787406238</c:v>
                </c:pt>
                <c:pt idx="111">
                  <c:v>-0.1962389482863123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B22-45AC-BEFC-2B82D6456B50}"/>
            </c:ext>
          </c:extLst>
        </c:ser>
        <c:ser>
          <c:idx val="9"/>
          <c:order val="9"/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Summary!$I$5:$I$202</c:f>
              <c:numCache>
                <c:formatCode>General</c:formatCode>
                <c:ptCount val="198"/>
                <c:pt idx="0">
                  <c:v>-32.140750777269098</c:v>
                </c:pt>
                <c:pt idx="1">
                  <c:v>-28.88946481023363</c:v>
                </c:pt>
                <c:pt idx="2">
                  <c:v>-25.988118976605172</c:v>
                </c:pt>
                <c:pt idx="3">
                  <c:v>-23.396889133186423</c:v>
                </c:pt>
                <c:pt idx="4">
                  <c:v>-21.08071908097207</c:v>
                </c:pt>
                <c:pt idx="5">
                  <c:v>-19.008722152947055</c:v>
                </c:pt>
                <c:pt idx="6">
                  <c:v>-17.153661282893658</c:v>
                </c:pt>
                <c:pt idx="7">
                  <c:v>-15.491496830521283</c:v>
                </c:pt>
                <c:pt idx="8">
                  <c:v>-14.000992961429514</c:v>
                </c:pt>
                <c:pt idx="9">
                  <c:v>-12.663374679281063</c:v>
                </c:pt>
                <c:pt idx="10">
                  <c:v>-11.462028716283434</c:v>
                </c:pt>
                <c:pt idx="11">
                  <c:v>-10.382242435467317</c:v>
                </c:pt>
                <c:pt idx="12">
                  <c:v>-9.4109757086032761</c:v>
                </c:pt>
                <c:pt idx="13">
                  <c:v>-8.5366614274353445</c:v>
                </c:pt>
                <c:pt idx="14">
                  <c:v>-7.7490309005739331</c:v>
                </c:pt>
                <c:pt idx="15">
                  <c:v>-7.0389608985573711</c:v>
                </c:pt>
                <c:pt idx="16">
                  <c:v>-6.3983395476931806</c:v>
                </c:pt>
                <c:pt idx="17">
                  <c:v>-5.8199486498679942</c:v>
                </c:pt>
                <c:pt idx="18">
                  <c:v>-5.2973603295168807</c:v>
                </c:pt>
                <c:pt idx="19">
                  <c:v>-4.8248461879710041</c:v>
                </c:pt>
                <c:pt idx="20">
                  <c:v>-4.39729738592324</c:v>
                </c:pt>
                <c:pt idx="21">
                  <c:v>-4.0101542822696157</c:v>
                </c:pt>
                <c:pt idx="22">
                  <c:v>-3.6593444367913084</c:v>
                </c:pt>
                <c:pt idx="23">
                  <c:v>-3.3412279390394879</c:v>
                </c:pt>
                <c:pt idx="24">
                  <c:v>-3.0525491597899861</c:v>
                </c:pt>
                <c:pt idx="25">
                  <c:v>-2.7903941374670413</c:v>
                </c:pt>
                <c:pt idx="26">
                  <c:v>-2.5521529124930189</c:v>
                </c:pt>
                <c:pt idx="27">
                  <c:v>-2.3354862097431179</c:v>
                </c:pt>
                <c:pt idx="28">
                  <c:v>-2.1382959450034926</c:v>
                </c:pt>
                <c:pt idx="29">
                  <c:v>-1.9586990971206195</c:v>
                </c:pt>
                <c:pt idx="30">
                  <c:v>-1.7950045447388714</c:v>
                </c:pt>
                <c:pt idx="31">
                  <c:v>-1.6613680791533973</c:v>
                </c:pt>
                <c:pt idx="32">
                  <c:v>-1.5382380003133829</c:v>
                </c:pt>
                <c:pt idx="33">
                  <c:v>-1.4247039788831892</c:v>
                </c:pt>
                <c:pt idx="34">
                  <c:v>-1.3199398318818125</c:v>
                </c:pt>
                <c:pt idx="35">
                  <c:v>-1.2231952636842365</c:v>
                </c:pt>
                <c:pt idx="36">
                  <c:v>-1.1337884639339446</c:v>
                </c:pt>
                <c:pt idx="37">
                  <c:v>-1.0510994687596413</c:v>
                </c:pt>
                <c:pt idx="38">
                  <c:v>-0.97456420241641828</c:v>
                </c:pt>
                <c:pt idx="39">
                  <c:v>-0.90366912591324355</c:v>
                </c:pt>
                <c:pt idx="40">
                  <c:v>-0.83794642750540127</c:v>
                </c:pt>
                <c:pt idx="41">
                  <c:v>-0.77696969726212783</c:v>
                </c:pt>
                <c:pt idx="42">
                  <c:v>-0.72035003438788958</c:v>
                </c:pt>
                <c:pt idx="43">
                  <c:v>-0.66773254168658958</c:v>
                </c:pt>
                <c:pt idx="44">
                  <c:v>-0.61879316660398798</c:v>
                </c:pt>
                <c:pt idx="45">
                  <c:v>-0.57323585274549227</c:v>
                </c:pt>
                <c:pt idx="46">
                  <c:v>-0.53078996971481429</c:v>
                </c:pt>
                <c:pt idx="47">
                  <c:v>-0.4912079926154348</c:v>
                </c:pt>
                <c:pt idx="48">
                  <c:v>-0.45426340565533735</c:v>
                </c:pt>
                <c:pt idx="49">
                  <c:v>-0.41974880704337131</c:v>
                </c:pt>
                <c:pt idx="50">
                  <c:v>-0.38747419480422285</c:v>
                </c:pt>
                <c:pt idx="51">
                  <c:v>-0.37384215232703394</c:v>
                </c:pt>
                <c:pt idx="52">
                  <c:v>-0.36109701132013572</c:v>
                </c:pt>
                <c:pt idx="53">
                  <c:v>-0.34918894441011811</c:v>
                </c:pt>
                <c:pt idx="54">
                  <c:v>-0.33807113449674825</c:v>
                </c:pt>
                <c:pt idx="55">
                  <c:v>-0.32769958334766075</c:v>
                </c:pt>
                <c:pt idx="56">
                  <c:v>-0.31803293269067617</c:v>
                </c:pt>
                <c:pt idx="57">
                  <c:v>-0.30903229699613399</c:v>
                </c:pt>
                <c:pt idx="58">
                  <c:v>-0.30066110718944117</c:v>
                </c:pt>
                <c:pt idx="59">
                  <c:v>-0.29288496457988122</c:v>
                </c:pt>
                <c:pt idx="60">
                  <c:v>-0.28567150433553162</c:v>
                </c:pt>
                <c:pt idx="61">
                  <c:v>-0.27899026787584391</c:v>
                </c:pt>
                <c:pt idx="62">
                  <c:v>-0.27281258359305671</c:v>
                </c:pt>
                <c:pt idx="63">
                  <c:v>-0.26711145535112518</c:v>
                </c:pt>
                <c:pt idx="64">
                  <c:v>-0.26186145824632173</c:v>
                </c:pt>
                <c:pt idx="65">
                  <c:v>-0.25703864114712549</c:v>
                </c:pt>
                <c:pt idx="66">
                  <c:v>-0.25262043556253755</c:v>
                </c:pt>
                <c:pt idx="67">
                  <c:v>-0.24858557041760806</c:v>
                </c:pt>
                <c:pt idx="68">
                  <c:v>-0.24820238543306417</c:v>
                </c:pt>
                <c:pt idx="69">
                  <c:v>-0.24782281296981604</c:v>
                </c:pt>
                <c:pt idx="70">
                  <c:v>-0.24744683373454074</c:v>
                </c:pt>
                <c:pt idx="71">
                  <c:v>-0.24707442854671796</c:v>
                </c:pt>
                <c:pt idx="72">
                  <c:v>-0.24670557833792262</c:v>
                </c:pt>
                <c:pt idx="73">
                  <c:v>-0.24634026415112051</c:v>
                </c:pt>
                <c:pt idx="74">
                  <c:v>-0.24597846713996857</c:v>
                </c:pt>
                <c:pt idx="75">
                  <c:v>-0.24562016856812163</c:v>
                </c:pt>
                <c:pt idx="76">
                  <c:v>-0.24526534980854045</c:v>
                </c:pt>
                <c:pt idx="77">
                  <c:v>-0.24491399234280825</c:v>
                </c:pt>
                <c:pt idx="78">
                  <c:v>-0.24456607776044811</c:v>
                </c:pt>
                <c:pt idx="79">
                  <c:v>-0.24422158775824779</c:v>
                </c:pt>
                <c:pt idx="80">
                  <c:v>-0.24388050413958715</c:v>
                </c:pt>
                <c:pt idx="81">
                  <c:v>-0.24354280881377072</c:v>
                </c:pt>
                <c:pt idx="82">
                  <c:v>-0.24320848379536519</c:v>
                </c:pt>
                <c:pt idx="83">
                  <c:v>-0.24287751120353973</c:v>
                </c:pt>
                <c:pt idx="84">
                  <c:v>-0.24254987326141272</c:v>
                </c:pt>
                <c:pt idx="85">
                  <c:v>-0.24222555229540152</c:v>
                </c:pt>
                <c:pt idx="86">
                  <c:v>-0.24190453073457566</c:v>
                </c:pt>
                <c:pt idx="87">
                  <c:v>-0.24158679111001743</c:v>
                </c:pt>
                <c:pt idx="88">
                  <c:v>-0.24127231605418284</c:v>
                </c:pt>
                <c:pt idx="89">
                  <c:v>-0.24096108830026966</c:v>
                </c:pt>
                <c:pt idx="90">
                  <c:v>-0.24065309068158861</c:v>
                </c:pt>
                <c:pt idx="91">
                  <c:v>-0.24034830613093811</c:v>
                </c:pt>
                <c:pt idx="92">
                  <c:v>-0.24004671767998439</c:v>
                </c:pt>
                <c:pt idx="93">
                  <c:v>-0.23974830845864481</c:v>
                </c:pt>
                <c:pt idx="94">
                  <c:v>-0.23945306169447519</c:v>
                </c:pt>
                <c:pt idx="95">
                  <c:v>-0.23916096071206266</c:v>
                </c:pt>
                <c:pt idx="96">
                  <c:v>-0.2388719889324194</c:v>
                </c:pt>
                <c:pt idx="97">
                  <c:v>-0.23858612987238445</c:v>
                </c:pt>
                <c:pt idx="98">
                  <c:v>-0.23830336714402578</c:v>
                </c:pt>
                <c:pt idx="99">
                  <c:v>-0.23802368445404845</c:v>
                </c:pt>
                <c:pt idx="100">
                  <c:v>-0.23774706560320619</c:v>
                </c:pt>
                <c:pt idx="101">
                  <c:v>-0.23747349448571725</c:v>
                </c:pt>
                <c:pt idx="102">
                  <c:v>-0.23720295508868175</c:v>
                </c:pt>
                <c:pt idx="103">
                  <c:v>-0.23693543149150625</c:v>
                </c:pt>
                <c:pt idx="104">
                  <c:v>-0.23667090786533115</c:v>
                </c:pt>
                <c:pt idx="105">
                  <c:v>-0.23640936847245944</c:v>
                </c:pt>
                <c:pt idx="106">
                  <c:v>-0.23615079766579253</c:v>
                </c:pt>
                <c:pt idx="107">
                  <c:v>-0.23589517988826672</c:v>
                </c:pt>
                <c:pt idx="108">
                  <c:v>-0.23564249967229717</c:v>
                </c:pt>
                <c:pt idx="109">
                  <c:v>-0.23539274163922153</c:v>
                </c:pt>
                <c:pt idx="110">
                  <c:v>-0.23514589049874976</c:v>
                </c:pt>
                <c:pt idx="111">
                  <c:v>-0.23490193104841628</c:v>
                </c:pt>
                <c:pt idx="112">
                  <c:v>-0.23466084817303706</c:v>
                </c:pt>
                <c:pt idx="113">
                  <c:v>-0.23442262684416854</c:v>
                </c:pt>
                <c:pt idx="114">
                  <c:v>-0.23418725211957184</c:v>
                </c:pt>
                <c:pt idx="115">
                  <c:v>-0.23395470914267899</c:v>
                </c:pt>
                <c:pt idx="116">
                  <c:v>-0.23372498314206397</c:v>
                </c:pt>
                <c:pt idx="117">
                  <c:v>-0.23349805943091576</c:v>
                </c:pt>
                <c:pt idx="118">
                  <c:v>-0.23327392340651668</c:v>
                </c:pt>
                <c:pt idx="119">
                  <c:v>-0.23305256054972248</c:v>
                </c:pt>
                <c:pt idx="120">
                  <c:v>-0.23283395642444629</c:v>
                </c:pt>
                <c:pt idx="121">
                  <c:v>-0.23261809667714695</c:v>
                </c:pt>
                <c:pt idx="122">
                  <c:v>-0.23240496703631924</c:v>
                </c:pt>
                <c:pt idx="123">
                  <c:v>-0.23219455331198816</c:v>
                </c:pt>
                <c:pt idx="124">
                  <c:v>-0.23198684139520703</c:v>
                </c:pt>
                <c:pt idx="125">
                  <c:v>-0.23178181725755734</c:v>
                </c:pt>
                <c:pt idx="126">
                  <c:v>-0.23157946695065398</c:v>
                </c:pt>
                <c:pt idx="127">
                  <c:v>-0.23137977660565134</c:v>
                </c:pt>
                <c:pt idx="128">
                  <c:v>-0.23118273243275481</c:v>
                </c:pt>
                <c:pt idx="129">
                  <c:v>-0.23098832072073422</c:v>
                </c:pt>
                <c:pt idx="130">
                  <c:v>-0.23079652783644075</c:v>
                </c:pt>
                <c:pt idx="131">
                  <c:v>-0.2306073402243268</c:v>
                </c:pt>
                <c:pt idx="132">
                  <c:v>-0.23042074440596941</c:v>
                </c:pt>
                <c:pt idx="133">
                  <c:v>-0.23023672697959671</c:v>
                </c:pt>
                <c:pt idx="134">
                  <c:v>-0.23005527461961711</c:v>
                </c:pt>
                <c:pt idx="135">
                  <c:v>-0.22987637407615161</c:v>
                </c:pt>
                <c:pt idx="136">
                  <c:v>-0.22970001217457015</c:v>
                </c:pt>
                <c:pt idx="137">
                  <c:v>-0.22952617581502902</c:v>
                </c:pt>
                <c:pt idx="138">
                  <c:v>-0.22935485197201316</c:v>
                </c:pt>
                <c:pt idx="139">
                  <c:v>-0.22918602769388077</c:v>
                </c:pt>
                <c:pt idx="140">
                  <c:v>-0.22901969010241013</c:v>
                </c:pt>
                <c:pt idx="141">
                  <c:v>-0.22885582639235116</c:v>
                </c:pt>
                <c:pt idx="142">
                  <c:v>-0.22869442383097768</c:v>
                </c:pt>
                <c:pt idx="143">
                  <c:v>-0.22853546975764441</c:v>
                </c:pt>
                <c:pt idx="144">
                  <c:v>-0.22837895158334615</c:v>
                </c:pt>
                <c:pt idx="145">
                  <c:v>-0.22822485679027923</c:v>
                </c:pt>
                <c:pt idx="146">
                  <c:v>-0.22807317293140722</c:v>
                </c:pt>
                <c:pt idx="147">
                  <c:v>-0.22792388763002797</c:v>
                </c:pt>
                <c:pt idx="148">
                  <c:v>-0.22777698857934459</c:v>
                </c:pt>
                <c:pt idx="149">
                  <c:v>-0.22763246354203881</c:v>
                </c:pt>
                <c:pt idx="150">
                  <c:v>-0.22749030034984644</c:v>
                </c:pt>
                <c:pt idx="151">
                  <c:v>-0.22735048690313706</c:v>
                </c:pt>
                <c:pt idx="152">
                  <c:v>-0.227213011170495</c:v>
                </c:pt>
                <c:pt idx="153">
                  <c:v>-0.22707786118830386</c:v>
                </c:pt>
                <c:pt idx="154">
                  <c:v>-0.22694502506033365</c:v>
                </c:pt>
                <c:pt idx="155">
                  <c:v>-0.22681449095733011</c:v>
                </c:pt>
                <c:pt idx="156">
                  <c:v>-0.22668624711660743</c:v>
                </c:pt>
                <c:pt idx="157">
                  <c:v>-0.22656028184164276</c:v>
                </c:pt>
                <c:pt idx="158">
                  <c:v>-0.226436583501674</c:v>
                </c:pt>
                <c:pt idx="159">
                  <c:v>-0.2263151405313007</c:v>
                </c:pt>
                <c:pt idx="160">
                  <c:v>-0.22619594143008528</c:v>
                </c:pt>
                <c:pt idx="161">
                  <c:v>-0.22607897476215999</c:v>
                </c:pt>
                <c:pt idx="162">
                  <c:v>-0.22596422915583406</c:v>
                </c:pt>
                <c:pt idx="163">
                  <c:v>-0.22585169330320373</c:v>
                </c:pt>
                <c:pt idx="164">
                  <c:v>-0.22574135595976655</c:v>
                </c:pt>
                <c:pt idx="165">
                  <c:v>-0.22563320594403516</c:v>
                </c:pt>
                <c:pt idx="166">
                  <c:v>-0.22552723213715684</c:v>
                </c:pt>
                <c:pt idx="167">
                  <c:v>-0.22542342348253255</c:v>
                </c:pt>
                <c:pt idx="168">
                  <c:v>-0.22532176898544085</c:v>
                </c:pt>
                <c:pt idx="169">
                  <c:v>-0.2252222577126628</c:v>
                </c:pt>
                <c:pt idx="170">
                  <c:v>-0.22512487879210927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B22-45AC-BEFC-2B82D6456B50}"/>
            </c:ext>
          </c:extLst>
        </c:ser>
        <c:ser>
          <c:idx val="10"/>
          <c:order val="10"/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Summary!$J$5:$J$202</c:f>
              <c:numCache>
                <c:formatCode>General</c:formatCode>
                <c:ptCount val="198"/>
                <c:pt idx="0">
                  <c:v>-48.117376165903643</c:v>
                </c:pt>
                <c:pt idx="1">
                  <c:v>-43.242322215350434</c:v>
                </c:pt>
                <c:pt idx="2">
                  <c:v>-38.892178464907758</c:v>
                </c:pt>
                <c:pt idx="3">
                  <c:v>-35.007208699779625</c:v>
                </c:pt>
                <c:pt idx="4">
                  <c:v>-31.534828621458104</c:v>
                </c:pt>
                <c:pt idx="5">
                  <c:v>-28.428708229420582</c:v>
                </c:pt>
                <c:pt idx="6">
                  <c:v>-25.647991924340488</c:v>
                </c:pt>
                <c:pt idx="7">
                  <c:v>-23.156620245781927</c:v>
                </c:pt>
                <c:pt idx="8">
                  <c:v>-20.922739442144273</c:v>
                </c:pt>
                <c:pt idx="9">
                  <c:v>-18.918187018921593</c:v>
                </c:pt>
                <c:pt idx="10">
                  <c:v>-17.118043074425152</c:v>
                </c:pt>
                <c:pt idx="11">
                  <c:v>-15.500238653200974</c:v>
                </c:pt>
                <c:pt idx="12">
                  <c:v>-14.045213562904912</c:v>
                </c:pt>
                <c:pt idx="13">
                  <c:v>-12.735617141153016</c:v>
                </c:pt>
                <c:pt idx="14">
                  <c:v>-11.556046350860901</c:v>
                </c:pt>
                <c:pt idx="15">
                  <c:v>-10.492816347836055</c:v>
                </c:pt>
                <c:pt idx="16">
                  <c:v>-9.5337593215397689</c:v>
                </c:pt>
                <c:pt idx="17">
                  <c:v>-8.6680479748019916</c:v>
                </c:pt>
                <c:pt idx="18">
                  <c:v>-7.8860404942753215</c:v>
                </c:pt>
                <c:pt idx="19">
                  <c:v>-7.1791442819565061</c:v>
                </c:pt>
                <c:pt idx="20">
                  <c:v>-6.5396960788848588</c:v>
                </c:pt>
                <c:pt idx="21">
                  <c:v>-5.9608564234044241</c:v>
                </c:pt>
                <c:pt idx="22">
                  <c:v>-5.4365166551869617</c:v>
                </c:pt>
                <c:pt idx="23">
                  <c:v>-4.9612169085592326</c:v>
                </c:pt>
                <c:pt idx="24">
                  <c:v>-4.5300737396849788</c:v>
                </c:pt>
                <c:pt idx="25">
                  <c:v>-4.138716206200562</c:v>
                </c:pt>
                <c:pt idx="26">
                  <c:v>-3.7832293687395282</c:v>
                </c:pt>
                <c:pt idx="27">
                  <c:v>-3.4601043146146755</c:v>
                </c:pt>
                <c:pt idx="28">
                  <c:v>-3.1661939175052387</c:v>
                </c:pt>
                <c:pt idx="29">
                  <c:v>-2.8986736456809288</c:v>
                </c:pt>
                <c:pt idx="30">
                  <c:v>-2.6550068171083065</c:v>
                </c:pt>
                <c:pt idx="31">
                  <c:v>-2.4564271187300957</c:v>
                </c:pt>
                <c:pt idx="32">
                  <c:v>-2.2736070004700739</c:v>
                </c:pt>
                <c:pt idx="33">
                  <c:v>-2.1051809683247837</c:v>
                </c:pt>
                <c:pt idx="34">
                  <c:v>-1.949909747822719</c:v>
                </c:pt>
                <c:pt idx="35">
                  <c:v>-1.8066678955263542</c:v>
                </c:pt>
                <c:pt idx="36">
                  <c:v>-1.6744326959009168</c:v>
                </c:pt>
                <c:pt idx="37">
                  <c:v>-1.5522742031394616</c:v>
                </c:pt>
                <c:pt idx="38">
                  <c:v>-1.4393463036246275</c:v>
                </c:pt>
                <c:pt idx="39">
                  <c:v>-1.3348786888698652</c:v>
                </c:pt>
                <c:pt idx="40">
                  <c:v>-1.2381696412581018</c:v>
                </c:pt>
                <c:pt idx="41">
                  <c:v>-1.148579545893192</c:v>
                </c:pt>
                <c:pt idx="42">
                  <c:v>-1.0655250515818342</c:v>
                </c:pt>
                <c:pt idx="43">
                  <c:v>-0.98847381252988453</c:v>
                </c:pt>
                <c:pt idx="44">
                  <c:v>-0.91693974990598193</c:v>
                </c:pt>
                <c:pt idx="45">
                  <c:v>-0.85047877911823833</c:v>
                </c:pt>
                <c:pt idx="46">
                  <c:v>-0.78868495457222154</c:v>
                </c:pt>
                <c:pt idx="47">
                  <c:v>-0.73118698892315215</c:v>
                </c:pt>
                <c:pt idx="48">
                  <c:v>-0.67764510848300596</c:v>
                </c:pt>
                <c:pt idx="49">
                  <c:v>-0.62774821056505681</c:v>
                </c:pt>
                <c:pt idx="50">
                  <c:v>-0.58121129220633416</c:v>
                </c:pt>
                <c:pt idx="51">
                  <c:v>-0.55888822849055098</c:v>
                </c:pt>
                <c:pt idx="52">
                  <c:v>-0.53789551698020355</c:v>
                </c:pt>
                <c:pt idx="53">
                  <c:v>-0.51815841661517714</c:v>
                </c:pt>
                <c:pt idx="54">
                  <c:v>-0.49960670174512223</c:v>
                </c:pt>
                <c:pt idx="55">
                  <c:v>-0.48217437502149102</c:v>
                </c:pt>
                <c:pt idx="56">
                  <c:v>-0.46579939903601419</c:v>
                </c:pt>
                <c:pt idx="57">
                  <c:v>-0.45042344549420099</c:v>
                </c:pt>
                <c:pt idx="58">
                  <c:v>-0.43599166078416163</c:v>
                </c:pt>
                <c:pt idx="59">
                  <c:v>-0.42245244686982175</c:v>
                </c:pt>
                <c:pt idx="60">
                  <c:v>-0.40975725650329742</c:v>
                </c:pt>
                <c:pt idx="61">
                  <c:v>-0.39786040181376581</c:v>
                </c:pt>
                <c:pt idx="62">
                  <c:v>-0.38671887538958505</c:v>
                </c:pt>
                <c:pt idx="63">
                  <c:v>-0.37629218302668777</c:v>
                </c:pt>
                <c:pt idx="64">
                  <c:v>-0.36654218736948257</c:v>
                </c:pt>
                <c:pt idx="65">
                  <c:v>-0.35743296172068811</c:v>
                </c:pt>
                <c:pt idx="66">
                  <c:v>-0.34893065334380641</c:v>
                </c:pt>
                <c:pt idx="67">
                  <c:v>-0.34100335562641204</c:v>
                </c:pt>
                <c:pt idx="68">
                  <c:v>-0.34024107814959609</c:v>
                </c:pt>
                <c:pt idx="69">
                  <c:v>-0.33948421945472407</c:v>
                </c:pt>
                <c:pt idx="70">
                  <c:v>-0.33873275060181107</c:v>
                </c:pt>
                <c:pt idx="71">
                  <c:v>-0.3379866428200769</c:v>
                </c:pt>
                <c:pt idx="72">
                  <c:v>-0.33724586750688396</c:v>
                </c:pt>
                <c:pt idx="73">
                  <c:v>-0.33651039622668077</c:v>
                </c:pt>
                <c:pt idx="74">
                  <c:v>-0.3357802007099529</c:v>
                </c:pt>
                <c:pt idx="75">
                  <c:v>-0.33505525285218252</c:v>
                </c:pt>
                <c:pt idx="76">
                  <c:v>-0.33433552471281064</c:v>
                </c:pt>
                <c:pt idx="77">
                  <c:v>-0.33362098851421235</c:v>
                </c:pt>
                <c:pt idx="78">
                  <c:v>-0.3329116166406722</c:v>
                </c:pt>
                <c:pt idx="79">
                  <c:v>-0.33220738163737162</c:v>
                </c:pt>
                <c:pt idx="80">
                  <c:v>-0.33150825620938074</c:v>
                </c:pt>
                <c:pt idx="81">
                  <c:v>-0.33081421322065607</c:v>
                </c:pt>
                <c:pt idx="82">
                  <c:v>-0.33012522569304781</c:v>
                </c:pt>
                <c:pt idx="83">
                  <c:v>-0.32944126680530966</c:v>
                </c:pt>
                <c:pt idx="84">
                  <c:v>-0.32876230989211908</c:v>
                </c:pt>
                <c:pt idx="85">
                  <c:v>-0.32808832844310226</c:v>
                </c:pt>
                <c:pt idx="86">
                  <c:v>-0.32741929610186349</c:v>
                </c:pt>
                <c:pt idx="87">
                  <c:v>-0.32675518666502612</c:v>
                </c:pt>
                <c:pt idx="88">
                  <c:v>-0.32609597408127428</c:v>
                </c:pt>
                <c:pt idx="89">
                  <c:v>-0.32544163245040447</c:v>
                </c:pt>
                <c:pt idx="90">
                  <c:v>-0.32479213602238288</c:v>
                </c:pt>
                <c:pt idx="91">
                  <c:v>-0.32414745919640708</c:v>
                </c:pt>
                <c:pt idx="92">
                  <c:v>-0.32350757651997664</c:v>
                </c:pt>
                <c:pt idx="93">
                  <c:v>-0.3228724626879671</c:v>
                </c:pt>
                <c:pt idx="94">
                  <c:v>-0.32224209254171277</c:v>
                </c:pt>
                <c:pt idx="95">
                  <c:v>-0.32161644106809395</c:v>
                </c:pt>
                <c:pt idx="96">
                  <c:v>-0.32099548339862899</c:v>
                </c:pt>
                <c:pt idx="97">
                  <c:v>-0.32037919480857663</c:v>
                </c:pt>
                <c:pt idx="98">
                  <c:v>-0.31976755071603863</c:v>
                </c:pt>
                <c:pt idx="99">
                  <c:v>-0.31916052668107264</c:v>
                </c:pt>
                <c:pt idx="100">
                  <c:v>-0.31855809840480909</c:v>
                </c:pt>
                <c:pt idx="101">
                  <c:v>-0.31796024172857579</c:v>
                </c:pt>
                <c:pt idx="102">
                  <c:v>-0.31736693263302257</c:v>
                </c:pt>
                <c:pt idx="103">
                  <c:v>-0.31677814723725906</c:v>
                </c:pt>
                <c:pt idx="104">
                  <c:v>-0.31619386179799647</c:v>
                </c:pt>
                <c:pt idx="105">
                  <c:v>-0.31561405270868897</c:v>
                </c:pt>
                <c:pt idx="106">
                  <c:v>-0.31503869649868871</c:v>
                </c:pt>
                <c:pt idx="107">
                  <c:v>-0.31446776983239982</c:v>
                </c:pt>
                <c:pt idx="108">
                  <c:v>-0.3139012495084455</c:v>
                </c:pt>
                <c:pt idx="109">
                  <c:v>-0.31333911245883211</c:v>
                </c:pt>
                <c:pt idx="110">
                  <c:v>-0.31278133574812439</c:v>
                </c:pt>
                <c:pt idx="111">
                  <c:v>-0.31222789657262423</c:v>
                </c:pt>
                <c:pt idx="112">
                  <c:v>-0.31167877225955531</c:v>
                </c:pt>
                <c:pt idx="113">
                  <c:v>-0.31113394026625268</c:v>
                </c:pt>
                <c:pt idx="114">
                  <c:v>-0.3105933781793575</c:v>
                </c:pt>
                <c:pt idx="115">
                  <c:v>-0.31005706371401826</c:v>
                </c:pt>
                <c:pt idx="116">
                  <c:v>-0.30952497471309576</c:v>
                </c:pt>
                <c:pt idx="117">
                  <c:v>-0.30899708914637347</c:v>
                </c:pt>
                <c:pt idx="118">
                  <c:v>-0.30847338510977484</c:v>
                </c:pt>
                <c:pt idx="119">
                  <c:v>-0.30795384082458355</c:v>
                </c:pt>
                <c:pt idx="120">
                  <c:v>-0.30743843463666926</c:v>
                </c:pt>
                <c:pt idx="121">
                  <c:v>-0.30692714501572022</c:v>
                </c:pt>
                <c:pt idx="122">
                  <c:v>-0.30641995055447852</c:v>
                </c:pt>
                <c:pt idx="123">
                  <c:v>-0.30591682996798208</c:v>
                </c:pt>
                <c:pt idx="124">
                  <c:v>-0.30541776209281035</c:v>
                </c:pt>
                <c:pt idx="125">
                  <c:v>-0.30492272588633584</c:v>
                </c:pt>
                <c:pt idx="126">
                  <c:v>-0.30443170042598072</c:v>
                </c:pt>
                <c:pt idx="127">
                  <c:v>-0.30394466490847677</c:v>
                </c:pt>
                <c:pt idx="128">
                  <c:v>-0.30346159864913202</c:v>
                </c:pt>
                <c:pt idx="129">
                  <c:v>-0.30298248108110115</c:v>
                </c:pt>
                <c:pt idx="130">
                  <c:v>-0.3025072917546609</c:v>
                </c:pt>
                <c:pt idx="131">
                  <c:v>-0.30203601033648997</c:v>
                </c:pt>
                <c:pt idx="132">
                  <c:v>-0.3015686166089539</c:v>
                </c:pt>
                <c:pt idx="133">
                  <c:v>-0.30110509046939482</c:v>
                </c:pt>
                <c:pt idx="134">
                  <c:v>-0.30064541192942545</c:v>
                </c:pt>
                <c:pt idx="135">
                  <c:v>-0.30018956111422718</c:v>
                </c:pt>
                <c:pt idx="136">
                  <c:v>-0.29973751826185507</c:v>
                </c:pt>
                <c:pt idx="137">
                  <c:v>-0.29928926372254339</c:v>
                </c:pt>
                <c:pt idx="138">
                  <c:v>-0.2988447779580195</c:v>
                </c:pt>
                <c:pt idx="139">
                  <c:v>-0.29840404154082095</c:v>
                </c:pt>
                <c:pt idx="140">
                  <c:v>-0.29796703515361495</c:v>
                </c:pt>
                <c:pt idx="141">
                  <c:v>-0.29753373958852652</c:v>
                </c:pt>
                <c:pt idx="142">
                  <c:v>-0.29710413574646627</c:v>
                </c:pt>
                <c:pt idx="143">
                  <c:v>-0.29667820463646644</c:v>
                </c:pt>
                <c:pt idx="144">
                  <c:v>-0.29625592737501905</c:v>
                </c:pt>
                <c:pt idx="145">
                  <c:v>-0.29583728518541857</c:v>
                </c:pt>
                <c:pt idx="146">
                  <c:v>-0.29542225939711064</c:v>
                </c:pt>
                <c:pt idx="147">
                  <c:v>-0.29501083144504175</c:v>
                </c:pt>
                <c:pt idx="148">
                  <c:v>-0.29460298286901671</c:v>
                </c:pt>
                <c:pt idx="149">
                  <c:v>-0.29419869531305803</c:v>
                </c:pt>
                <c:pt idx="150">
                  <c:v>-0.29379795052476942</c:v>
                </c:pt>
                <c:pt idx="151">
                  <c:v>-0.29340073035470537</c:v>
                </c:pt>
                <c:pt idx="152">
                  <c:v>-0.29300701675574231</c:v>
                </c:pt>
                <c:pt idx="153">
                  <c:v>-0.29261679178245553</c:v>
                </c:pt>
                <c:pt idx="154">
                  <c:v>-0.29223003759050026</c:v>
                </c:pt>
                <c:pt idx="155">
                  <c:v>-0.29184673643599501</c:v>
                </c:pt>
                <c:pt idx="156">
                  <c:v>-0.29146687067491095</c:v>
                </c:pt>
                <c:pt idx="157">
                  <c:v>-0.29109042276246383</c:v>
                </c:pt>
                <c:pt idx="158">
                  <c:v>-0.29071737525251085</c:v>
                </c:pt>
                <c:pt idx="159">
                  <c:v>-0.29034771079695076</c:v>
                </c:pt>
                <c:pt idx="160">
                  <c:v>-0.28998141214512768</c:v>
                </c:pt>
                <c:pt idx="161">
                  <c:v>-0.28961846214323983</c:v>
                </c:pt>
                <c:pt idx="162">
                  <c:v>-0.28925884373375083</c:v>
                </c:pt>
                <c:pt idx="163">
                  <c:v>-0.28890253995480542</c:v>
                </c:pt>
                <c:pt idx="164">
                  <c:v>-0.28854953393964955</c:v>
                </c:pt>
                <c:pt idx="165">
                  <c:v>-0.28819980891605246</c:v>
                </c:pt>
                <c:pt idx="166">
                  <c:v>-0.2878533482057351</c:v>
                </c:pt>
                <c:pt idx="167">
                  <c:v>-0.28751013522379859</c:v>
                </c:pt>
                <c:pt idx="168">
                  <c:v>-0.28717015347816105</c:v>
                </c:pt>
                <c:pt idx="169">
                  <c:v>-0.28683338656899399</c:v>
                </c:pt>
                <c:pt idx="170">
                  <c:v>-0.28649981818816367</c:v>
                </c:pt>
                <c:pt idx="171">
                  <c:v>-0.28616943211867774</c:v>
                </c:pt>
                <c:pt idx="172">
                  <c:v>-0.28584221223413259</c:v>
                </c:pt>
                <c:pt idx="173">
                  <c:v>-0.28551814249816593</c:v>
                </c:pt>
                <c:pt idx="174">
                  <c:v>-0.28519720696391343</c:v>
                </c:pt>
                <c:pt idx="175">
                  <c:v>-0.28487938977346766</c:v>
                </c:pt>
                <c:pt idx="176">
                  <c:v>-0.28456467515734052</c:v>
                </c:pt>
                <c:pt idx="177">
                  <c:v>-0.2842530474339296</c:v>
                </c:pt>
                <c:pt idx="178">
                  <c:v>-0.28394449100898811</c:v>
                </c:pt>
                <c:pt idx="179">
                  <c:v>-0.28363899037509877</c:v>
                </c:pt>
                <c:pt idx="180">
                  <c:v>-0.28333653011114884</c:v>
                </c:pt>
                <c:pt idx="181">
                  <c:v>-0.28303709488181106</c:v>
                </c:pt>
                <c:pt idx="182">
                  <c:v>-0.28274066943702664</c:v>
                </c:pt>
                <c:pt idx="183">
                  <c:v>-0.28244723861149146</c:v>
                </c:pt>
                <c:pt idx="184">
                  <c:v>-0.28215678732414695</c:v>
                </c:pt>
                <c:pt idx="185">
                  <c:v>-0.28186930057767162</c:v>
                </c:pt>
                <c:pt idx="186">
                  <c:v>-0.28158476345797917</c:v>
                </c:pt>
                <c:pt idx="187">
                  <c:v>-0.28130316113371662</c:v>
                </c:pt>
                <c:pt idx="188">
                  <c:v>-0.28102447885576798</c:v>
                </c:pt>
                <c:pt idx="189">
                  <c:v>-0.28074870195676044</c:v>
                </c:pt>
                <c:pt idx="190">
                  <c:v>-0.28047581585057252</c:v>
                </c:pt>
                <c:pt idx="191">
                  <c:v>-0.28020580603184791</c:v>
                </c:pt>
                <c:pt idx="192">
                  <c:v>-0.27993865807550922</c:v>
                </c:pt>
                <c:pt idx="193">
                  <c:v>-0.27967435763627774</c:v>
                </c:pt>
                <c:pt idx="194">
                  <c:v>-0.27941289044819512</c:v>
                </c:pt>
                <c:pt idx="195">
                  <c:v>-0.27915424232414665</c:v>
                </c:pt>
                <c:pt idx="196">
                  <c:v>-0.27889839915539127</c:v>
                </c:pt>
                <c:pt idx="197">
                  <c:v>-0.27864534691109022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B22-45AC-BEFC-2B82D6456B50}"/>
            </c:ext>
          </c:extLst>
        </c:ser>
        <c:ser>
          <c:idx val="11"/>
          <c:order val="11"/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Summary!$K$5:$K$202</c:f>
              <c:numCache>
                <c:formatCode>General</c:formatCode>
                <c:ptCount val="198"/>
                <c:pt idx="0">
                  <c:v>-96.047252331807272</c:v>
                </c:pt>
                <c:pt idx="1">
                  <c:v>-86.300894430700865</c:v>
                </c:pt>
                <c:pt idx="2">
                  <c:v>-77.604356929815509</c:v>
                </c:pt>
                <c:pt idx="3">
                  <c:v>-69.838167399559254</c:v>
                </c:pt>
                <c:pt idx="4">
                  <c:v>-62.897157242916208</c:v>
                </c:pt>
                <c:pt idx="5">
                  <c:v>-56.688666458841155</c:v>
                </c:pt>
                <c:pt idx="6">
                  <c:v>-51.13098384868097</c:v>
                </c:pt>
                <c:pt idx="7">
                  <c:v>-46.151990491563851</c:v>
                </c:pt>
                <c:pt idx="8">
                  <c:v>-41.687978884288547</c:v>
                </c:pt>
                <c:pt idx="9">
                  <c:v>-37.682624037843183</c:v>
                </c:pt>
                <c:pt idx="10">
                  <c:v>-34.086086148850299</c:v>
                </c:pt>
                <c:pt idx="11">
                  <c:v>-30.854227306401949</c:v>
                </c:pt>
                <c:pt idx="12">
                  <c:v>-27.947927125809823</c:v>
                </c:pt>
                <c:pt idx="13">
                  <c:v>-25.332484282306034</c:v>
                </c:pt>
                <c:pt idx="14">
                  <c:v>-22.977092701721798</c:v>
                </c:pt>
                <c:pt idx="15">
                  <c:v>-20.854382695672111</c:v>
                </c:pt>
                <c:pt idx="16">
                  <c:v>-18.94001864307954</c:v>
                </c:pt>
                <c:pt idx="17">
                  <c:v>-17.212345949603982</c:v>
                </c:pt>
                <c:pt idx="18">
                  <c:v>-15.652080988550642</c:v>
                </c:pt>
                <c:pt idx="19">
                  <c:v>-14.24203856391301</c:v>
                </c:pt>
                <c:pt idx="20">
                  <c:v>-12.966892157769717</c:v>
                </c:pt>
                <c:pt idx="21">
                  <c:v>-11.812962846808848</c:v>
                </c:pt>
                <c:pt idx="22">
                  <c:v>-10.768033310373923</c:v>
                </c:pt>
                <c:pt idx="23">
                  <c:v>-9.8211838171184649</c:v>
                </c:pt>
                <c:pt idx="24">
                  <c:v>-8.9626474793699558</c:v>
                </c:pt>
                <c:pt idx="25">
                  <c:v>-8.183682412401124</c:v>
                </c:pt>
                <c:pt idx="26">
                  <c:v>-7.4764587374790565</c:v>
                </c:pt>
                <c:pt idx="27">
                  <c:v>-6.8339586292293522</c:v>
                </c:pt>
                <c:pt idx="28">
                  <c:v>-6.2498878350104787</c:v>
                </c:pt>
                <c:pt idx="29">
                  <c:v>-5.7185972913618581</c:v>
                </c:pt>
                <c:pt idx="30">
                  <c:v>-5.2350136342166138</c:v>
                </c:pt>
                <c:pt idx="31">
                  <c:v>-4.8416042374601913</c:v>
                </c:pt>
                <c:pt idx="32">
                  <c:v>-4.4797140009401479</c:v>
                </c:pt>
                <c:pt idx="33">
                  <c:v>-4.1466119366495677</c:v>
                </c:pt>
                <c:pt idx="34">
                  <c:v>-3.8398194956454379</c:v>
                </c:pt>
                <c:pt idx="35">
                  <c:v>-3.5570857910527081</c:v>
                </c:pt>
                <c:pt idx="36">
                  <c:v>-3.296365391801833</c:v>
                </c:pt>
                <c:pt idx="37">
                  <c:v>-3.0557984062789236</c:v>
                </c:pt>
                <c:pt idx="38">
                  <c:v>-2.833692607249255</c:v>
                </c:pt>
                <c:pt idx="39">
                  <c:v>-2.6285073777397301</c:v>
                </c:pt>
                <c:pt idx="40">
                  <c:v>-2.4388392825162035</c:v>
                </c:pt>
                <c:pt idx="41">
                  <c:v>-2.2634090917863841</c:v>
                </c:pt>
                <c:pt idx="42">
                  <c:v>-2.1010501031636686</c:v>
                </c:pt>
                <c:pt idx="43">
                  <c:v>-1.950697625059769</c:v>
                </c:pt>
                <c:pt idx="44">
                  <c:v>-1.8113794998119639</c:v>
                </c:pt>
                <c:pt idx="45">
                  <c:v>-1.6822075582364764</c:v>
                </c:pt>
                <c:pt idx="46">
                  <c:v>-1.562369909144443</c:v>
                </c:pt>
                <c:pt idx="47">
                  <c:v>-1.4511239778463041</c:v>
                </c:pt>
                <c:pt idx="48">
                  <c:v>-1.3477902169660119</c:v>
                </c:pt>
                <c:pt idx="49">
                  <c:v>-1.2517464211301137</c:v>
                </c:pt>
                <c:pt idx="50">
                  <c:v>-1.1624225844126683</c:v>
                </c:pt>
                <c:pt idx="51">
                  <c:v>-1.1140264569811018</c:v>
                </c:pt>
                <c:pt idx="52">
                  <c:v>-1.068291033960407</c:v>
                </c:pt>
                <c:pt idx="53">
                  <c:v>-1.0250668332303543</c:v>
                </c:pt>
                <c:pt idx="54">
                  <c:v>-0.98421340349024444</c:v>
                </c:pt>
                <c:pt idx="55">
                  <c:v>-0.94559875004298211</c:v>
                </c:pt>
                <c:pt idx="56">
                  <c:v>-0.90909879807202842</c:v>
                </c:pt>
                <c:pt idx="57">
                  <c:v>-0.87459689098840188</c:v>
                </c:pt>
                <c:pt idx="58">
                  <c:v>-0.84198332156832323</c:v>
                </c:pt>
                <c:pt idx="59">
                  <c:v>-0.81115489373964367</c:v>
                </c:pt>
                <c:pt idx="60">
                  <c:v>-0.78201451300659464</c:v>
                </c:pt>
                <c:pt idx="61">
                  <c:v>-0.75447080362753161</c:v>
                </c:pt>
                <c:pt idx="62">
                  <c:v>-0.72843775077917006</c:v>
                </c:pt>
                <c:pt idx="63">
                  <c:v>-0.70383436605337568</c:v>
                </c:pt>
                <c:pt idx="64">
                  <c:v>-0.68058437473896505</c:v>
                </c:pt>
                <c:pt idx="65">
                  <c:v>-0.65861592344137632</c:v>
                </c:pt>
                <c:pt idx="66">
                  <c:v>-0.63786130668761276</c:v>
                </c:pt>
                <c:pt idx="67">
                  <c:v>-0.618256711252824</c:v>
                </c:pt>
                <c:pt idx="68">
                  <c:v>-0.61635715629919219</c:v>
                </c:pt>
                <c:pt idx="69">
                  <c:v>-0.61446843890944802</c:v>
                </c:pt>
                <c:pt idx="70">
                  <c:v>-0.61259050120362224</c:v>
                </c:pt>
                <c:pt idx="71">
                  <c:v>-0.61072328564015366</c:v>
                </c:pt>
                <c:pt idx="72">
                  <c:v>-0.60886673501376787</c:v>
                </c:pt>
                <c:pt idx="73">
                  <c:v>-0.60702079245336149</c:v>
                </c:pt>
                <c:pt idx="74">
                  <c:v>-0.60518540141990573</c:v>
                </c:pt>
                <c:pt idx="75">
                  <c:v>-0.60336050570436495</c:v>
                </c:pt>
                <c:pt idx="76">
                  <c:v>-0.6015460494256214</c:v>
                </c:pt>
                <c:pt idx="77">
                  <c:v>-0.59974197702842469</c:v>
                </c:pt>
                <c:pt idx="78">
                  <c:v>-0.59794823328134439</c:v>
                </c:pt>
                <c:pt idx="79">
                  <c:v>-0.59616476327474333</c:v>
                </c:pt>
                <c:pt idx="80">
                  <c:v>-0.59439151241876143</c:v>
                </c:pt>
                <c:pt idx="81">
                  <c:v>-0.59262842644131219</c:v>
                </c:pt>
                <c:pt idx="82">
                  <c:v>-0.59087545138609554</c:v>
                </c:pt>
                <c:pt idx="83">
                  <c:v>-0.58913253361061924</c:v>
                </c:pt>
                <c:pt idx="84">
                  <c:v>-0.58739961978423816</c:v>
                </c:pt>
                <c:pt idx="85">
                  <c:v>-0.58567665688620452</c:v>
                </c:pt>
                <c:pt idx="86">
                  <c:v>-0.58396359220372696</c:v>
                </c:pt>
                <c:pt idx="87">
                  <c:v>-0.58226037333005221</c:v>
                </c:pt>
                <c:pt idx="88">
                  <c:v>-0.5805669481625485</c:v>
                </c:pt>
                <c:pt idx="89">
                  <c:v>-0.57888326490080888</c:v>
                </c:pt>
                <c:pt idx="90">
                  <c:v>-0.57720927204476569</c:v>
                </c:pt>
                <c:pt idx="91">
                  <c:v>-0.57554491839281408</c:v>
                </c:pt>
                <c:pt idx="92">
                  <c:v>-0.57389015303995317</c:v>
                </c:pt>
                <c:pt idx="93">
                  <c:v>-0.57224492537593419</c:v>
                </c:pt>
                <c:pt idx="94">
                  <c:v>-0.57060918508342551</c:v>
                </c:pt>
                <c:pt idx="95">
                  <c:v>-0.56898288213618786</c:v>
                </c:pt>
                <c:pt idx="96">
                  <c:v>-0.56736596679725804</c:v>
                </c:pt>
                <c:pt idx="97">
                  <c:v>-0.5657583896171533</c:v>
                </c:pt>
                <c:pt idx="98">
                  <c:v>-0.56416010143207718</c:v>
                </c:pt>
                <c:pt idx="99">
                  <c:v>-0.56257105336214519</c:v>
                </c:pt>
                <c:pt idx="100">
                  <c:v>-0.56099119680961784</c:v>
                </c:pt>
                <c:pt idx="101">
                  <c:v>-0.55942048345715156</c:v>
                </c:pt>
                <c:pt idx="102">
                  <c:v>-0.55785886526604533</c:v>
                </c:pt>
                <c:pt idx="103">
                  <c:v>-0.55630629447451774</c:v>
                </c:pt>
                <c:pt idx="104">
                  <c:v>-0.55476272359599255</c:v>
                </c:pt>
                <c:pt idx="105">
                  <c:v>-0.55322810541737755</c:v>
                </c:pt>
                <c:pt idx="106">
                  <c:v>-0.55170239299737756</c:v>
                </c:pt>
                <c:pt idx="107">
                  <c:v>-0.55018553966479933</c:v>
                </c:pt>
                <c:pt idx="108">
                  <c:v>-0.54867749901689067</c:v>
                </c:pt>
                <c:pt idx="109">
                  <c:v>-0.54717822491766388</c:v>
                </c:pt>
                <c:pt idx="110">
                  <c:v>-0.54568767149624842</c:v>
                </c:pt>
                <c:pt idx="111">
                  <c:v>-0.54420579314524808</c:v>
                </c:pt>
                <c:pt idx="112">
                  <c:v>-0.54273254451911035</c:v>
                </c:pt>
                <c:pt idx="113">
                  <c:v>-0.54126788053250485</c:v>
                </c:pt>
                <c:pt idx="114">
                  <c:v>-0.5398117563587147</c:v>
                </c:pt>
                <c:pt idx="115">
                  <c:v>-0.53836412742803608</c:v>
                </c:pt>
                <c:pt idx="116">
                  <c:v>-0.53692494942619107</c:v>
                </c:pt>
                <c:pt idx="117">
                  <c:v>-0.53549417829274659</c:v>
                </c:pt>
                <c:pt idx="118">
                  <c:v>-0.53407177021954921</c:v>
                </c:pt>
                <c:pt idx="119">
                  <c:v>-0.5326576816491666</c:v>
                </c:pt>
                <c:pt idx="120">
                  <c:v>-0.53125186927333812</c:v>
                </c:pt>
                <c:pt idx="121">
                  <c:v>-0.52985429003144013</c:v>
                </c:pt>
                <c:pt idx="122">
                  <c:v>-0.52846490110895683</c:v>
                </c:pt>
                <c:pt idx="123">
                  <c:v>-0.52708365993596373</c:v>
                </c:pt>
                <c:pt idx="124">
                  <c:v>-0.52571052418562036</c:v>
                </c:pt>
                <c:pt idx="125">
                  <c:v>-0.52434545177267133</c:v>
                </c:pt>
                <c:pt idx="126">
                  <c:v>-0.52298840085196097</c:v>
                </c:pt>
                <c:pt idx="127">
                  <c:v>-0.52163932981695316</c:v>
                </c:pt>
                <c:pt idx="128">
                  <c:v>-0.52029819729826365</c:v>
                </c:pt>
                <c:pt idx="129">
                  <c:v>-0.518964962162202</c:v>
                </c:pt>
                <c:pt idx="130">
                  <c:v>-0.51763958350932138</c:v>
                </c:pt>
                <c:pt idx="131">
                  <c:v>-0.51632202067297961</c:v>
                </c:pt>
                <c:pt idx="132">
                  <c:v>-0.51501223321790746</c:v>
                </c:pt>
                <c:pt idx="133">
                  <c:v>-0.51371018093878928</c:v>
                </c:pt>
                <c:pt idx="134">
                  <c:v>-0.51241582385885043</c:v>
                </c:pt>
                <c:pt idx="135">
                  <c:v>-0.51112912222845397</c:v>
                </c:pt>
                <c:pt idx="136">
                  <c:v>-0.50985003652370964</c:v>
                </c:pt>
                <c:pt idx="137">
                  <c:v>-0.50857852744508625</c:v>
                </c:pt>
                <c:pt idx="138">
                  <c:v>-0.50731455591603869</c:v>
                </c:pt>
                <c:pt idx="139">
                  <c:v>-0.50605808308164146</c:v>
                </c:pt>
                <c:pt idx="140">
                  <c:v>-0.50480907030722966</c:v>
                </c:pt>
                <c:pt idx="141">
                  <c:v>-0.50356747917705269</c:v>
                </c:pt>
                <c:pt idx="142">
                  <c:v>-0.50233327149293228</c:v>
                </c:pt>
                <c:pt idx="143">
                  <c:v>-0.5011064092729326</c:v>
                </c:pt>
                <c:pt idx="144">
                  <c:v>-0.49988685475003763</c:v>
                </c:pt>
                <c:pt idx="145">
                  <c:v>-0.49867457037083684</c:v>
                </c:pt>
                <c:pt idx="146">
                  <c:v>-0.49746951879422086</c:v>
                </c:pt>
                <c:pt idx="147">
                  <c:v>-0.49627166289008312</c:v>
                </c:pt>
                <c:pt idx="148">
                  <c:v>-0.49508096573803295</c:v>
                </c:pt>
                <c:pt idx="149">
                  <c:v>-0.4938973906261156</c:v>
                </c:pt>
                <c:pt idx="150">
                  <c:v>-0.49272090104953853</c:v>
                </c:pt>
                <c:pt idx="151">
                  <c:v>-0.49155146070941036</c:v>
                </c:pt>
                <c:pt idx="152">
                  <c:v>-0.49038903351148416</c:v>
                </c:pt>
                <c:pt idx="153">
                  <c:v>-0.48923358356491076</c:v>
                </c:pt>
                <c:pt idx="154">
                  <c:v>-0.48808507518100014</c:v>
                </c:pt>
                <c:pt idx="155">
                  <c:v>-0.48694347287198964</c:v>
                </c:pt>
                <c:pt idx="156">
                  <c:v>-0.48580874134982144</c:v>
                </c:pt>
                <c:pt idx="157">
                  <c:v>-0.48468084552492746</c:v>
                </c:pt>
                <c:pt idx="158">
                  <c:v>-0.4835597505050212</c:v>
                </c:pt>
                <c:pt idx="159">
                  <c:v>-0.48244542159390119</c:v>
                </c:pt>
                <c:pt idx="160">
                  <c:v>-0.48133782429025501</c:v>
                </c:pt>
                <c:pt idx="161">
                  <c:v>-0.48023692428647924</c:v>
                </c:pt>
                <c:pt idx="162">
                  <c:v>-0.47914268746750138</c:v>
                </c:pt>
                <c:pt idx="163">
                  <c:v>-0.47805507990961049</c:v>
                </c:pt>
                <c:pt idx="164">
                  <c:v>-0.47697406787929875</c:v>
                </c:pt>
                <c:pt idx="165">
                  <c:v>-0.47589961783210466</c:v>
                </c:pt>
                <c:pt idx="166">
                  <c:v>-0.47483169641146977</c:v>
                </c:pt>
                <c:pt idx="167">
                  <c:v>-0.4737702704475969</c:v>
                </c:pt>
                <c:pt idx="168">
                  <c:v>-0.47271530695632169</c:v>
                </c:pt>
                <c:pt idx="169">
                  <c:v>-0.47166677313798749</c:v>
                </c:pt>
                <c:pt idx="170">
                  <c:v>-0.47062463637632707</c:v>
                </c:pt>
                <c:pt idx="171">
                  <c:v>-0.46958886423735513</c:v>
                </c:pt>
                <c:pt idx="172">
                  <c:v>-0.46855942446826487</c:v>
                </c:pt>
                <c:pt idx="173">
                  <c:v>-0.46753628499633143</c:v>
                </c:pt>
                <c:pt idx="174">
                  <c:v>-0.46651941392782614</c:v>
                </c:pt>
                <c:pt idx="175">
                  <c:v>-0.46550877954693454</c:v>
                </c:pt>
                <c:pt idx="176">
                  <c:v>-0.46450435031468024</c:v>
                </c:pt>
                <c:pt idx="177">
                  <c:v>-0.46350609486785843</c:v>
                </c:pt>
                <c:pt idx="178">
                  <c:v>-0.46251398201797561</c:v>
                </c:pt>
                <c:pt idx="179">
                  <c:v>-0.4615279807501968</c:v>
                </c:pt>
                <c:pt idx="180">
                  <c:v>-0.46054806022229694</c:v>
                </c:pt>
                <c:pt idx="181">
                  <c:v>-0.45957418976362135</c:v>
                </c:pt>
                <c:pt idx="182">
                  <c:v>-0.4586063388740525</c:v>
                </c:pt>
                <c:pt idx="183">
                  <c:v>-0.45764447722298224</c:v>
                </c:pt>
                <c:pt idx="184">
                  <c:v>-0.45668857464829327</c:v>
                </c:pt>
                <c:pt idx="185">
                  <c:v>-0.45573860115534259</c:v>
                </c:pt>
                <c:pt idx="186">
                  <c:v>-0.45479452691595745</c:v>
                </c:pt>
                <c:pt idx="187">
                  <c:v>-0.45385632226743267</c:v>
                </c:pt>
                <c:pt idx="188">
                  <c:v>-0.45292395771153521</c:v>
                </c:pt>
                <c:pt idx="189">
                  <c:v>-0.45199740391352017</c:v>
                </c:pt>
                <c:pt idx="190">
                  <c:v>-0.45107663170114431</c:v>
                </c:pt>
                <c:pt idx="191">
                  <c:v>-0.45016161206369509</c:v>
                </c:pt>
                <c:pt idx="192">
                  <c:v>-0.44925231615101768</c:v>
                </c:pt>
                <c:pt idx="193">
                  <c:v>-0.44834871527255471</c:v>
                </c:pt>
                <c:pt idx="194">
                  <c:v>-0.44745078089638946</c:v>
                </c:pt>
                <c:pt idx="195">
                  <c:v>-0.44655848464829251</c:v>
                </c:pt>
                <c:pt idx="196">
                  <c:v>-0.4456717983107818</c:v>
                </c:pt>
                <c:pt idx="197">
                  <c:v>-0.44479069382217967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B22-45AC-BEFC-2B82D6456B50}"/>
            </c:ext>
          </c:extLst>
        </c:ser>
        <c:ser>
          <c:idx val="12"/>
          <c:order val="12"/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Summary!$L$5:$L$202</c:f>
              <c:numCache>
                <c:formatCode>General</c:formatCode>
                <c:ptCount val="19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B22-45AC-BEFC-2B82D6456B50}"/>
            </c:ext>
          </c:extLst>
        </c:ser>
        <c:ser>
          <c:idx val="13"/>
          <c:order val="13"/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Summary!$M$5:$M$202</c:f>
              <c:numCache>
                <c:formatCode>General</c:formatCode>
                <c:ptCount val="19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B22-45AC-BEFC-2B82D6456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007176"/>
        <c:axId val="391655624"/>
      </c:scatterChart>
      <c:valAx>
        <c:axId val="457007176"/>
        <c:scaling>
          <c:orientation val="minMax"/>
          <c:max val="50"/>
          <c:min val="-3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655624"/>
        <c:crosses val="autoZero"/>
        <c:crossBetween val="midCat"/>
      </c:valAx>
      <c:valAx>
        <c:axId val="39165562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007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3373" cy="628110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2"/>
  <sheetViews>
    <sheetView topLeftCell="A57" workbookViewId="0">
      <selection activeCell="K5" sqref="K5:K72"/>
    </sheetView>
  </sheetViews>
  <sheetFormatPr defaultRowHeight="14.3" x14ac:dyDescent="0.25"/>
  <cols>
    <col min="1" max="1" width="14.5" customWidth="1"/>
    <col min="4" max="4" width="12.125" customWidth="1"/>
    <col min="9" max="9" width="19.5" customWidth="1"/>
    <col min="10" max="10" width="11" customWidth="1"/>
    <col min="11" max="11" width="11.375" customWidth="1"/>
  </cols>
  <sheetData>
    <row r="1" spans="1:12" x14ac:dyDescent="0.25">
      <c r="A1" t="s">
        <v>11</v>
      </c>
      <c r="B1">
        <v>101.352</v>
      </c>
    </row>
    <row r="2" spans="1:12" x14ac:dyDescent="0.25">
      <c r="B2" s="4"/>
      <c r="C2" s="4" t="s">
        <v>2</v>
      </c>
      <c r="D2" s="4"/>
      <c r="E2" s="4"/>
    </row>
    <row r="3" spans="1:12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17</v>
      </c>
    </row>
    <row r="4" spans="1:12" ht="17.7" x14ac:dyDescent="0.35">
      <c r="A4" s="1"/>
      <c r="B4" s="1" t="s">
        <v>9</v>
      </c>
      <c r="C4" s="1" t="s">
        <v>9</v>
      </c>
      <c r="D4" s="1" t="s">
        <v>9</v>
      </c>
      <c r="F4" s="1" t="s">
        <v>9</v>
      </c>
      <c r="G4" s="1" t="s">
        <v>9</v>
      </c>
      <c r="H4" s="1" t="s">
        <v>20</v>
      </c>
      <c r="I4" s="1" t="s">
        <v>19</v>
      </c>
      <c r="J4" s="1" t="s">
        <v>9</v>
      </c>
      <c r="K4" s="1" t="s">
        <v>18</v>
      </c>
    </row>
    <row r="5" spans="1:12" x14ac:dyDescent="0.25">
      <c r="A5">
        <v>-30</v>
      </c>
      <c r="B5">
        <f>(0.6112/(0.000461495*(273.15+A5)))*EXP((22.46*A5)/(A5+272.62))*E5</f>
        <v>0.34046457669775082</v>
      </c>
      <c r="C5">
        <f>B5</f>
        <v>0.34046457669775082</v>
      </c>
      <c r="D5">
        <f>C5</f>
        <v>0.34046457669775082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6.5912071081308282E-2</v>
      </c>
      <c r="K5">
        <f>100*J5/D5</f>
        <v>19.359450466361459</v>
      </c>
      <c r="L5" s="6"/>
    </row>
    <row r="6" spans="1:12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B6</f>
        <v>0.37607900510521391</v>
      </c>
      <c r="D6">
        <f t="shared" ref="D6:D69" si="2">C6</f>
        <v>0.37607900510521391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6.5464745171880834E-2</v>
      </c>
      <c r="K6">
        <f t="shared" ref="K6:K69" si="5">100*J6/D6</f>
        <v>17.407178886140176</v>
      </c>
    </row>
    <row r="7" spans="1:12" x14ac:dyDescent="0.25">
      <c r="A7">
        <v>-28</v>
      </c>
      <c r="B7">
        <f t="shared" si="0"/>
        <v>0.41507416108256173</v>
      </c>
      <c r="C7">
        <f t="shared" si="1"/>
        <v>0.41507416108256173</v>
      </c>
      <c r="D7">
        <f t="shared" si="2"/>
        <v>0.41507416108256173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6.502083348994861E-2</v>
      </c>
      <c r="K7">
        <f t="shared" si="5"/>
        <v>15.664871385963103</v>
      </c>
    </row>
    <row r="8" spans="1:12" x14ac:dyDescent="0.25">
      <c r="A8">
        <v>-27</v>
      </c>
      <c r="B8">
        <f t="shared" si="0"/>
        <v>0.45773718539940367</v>
      </c>
      <c r="C8">
        <f t="shared" si="1"/>
        <v>0.45773718539940367</v>
      </c>
      <c r="D8">
        <f t="shared" si="2"/>
        <v>0.45773718539940367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6.458046178926645E-2</v>
      </c>
      <c r="K8">
        <f t="shared" si="5"/>
        <v>14.10863347991185</v>
      </c>
    </row>
    <row r="9" spans="1:12" x14ac:dyDescent="0.25">
      <c r="A9">
        <v>-26</v>
      </c>
      <c r="B9">
        <f t="shared" si="0"/>
        <v>0.50437661026155545</v>
      </c>
      <c r="C9">
        <f t="shared" si="1"/>
        <v>0.50437661026155545</v>
      </c>
      <c r="D9">
        <f t="shared" si="2"/>
        <v>0.50437661026155545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6.4143749652701171E-2</v>
      </c>
      <c r="K9">
        <f t="shared" si="5"/>
        <v>12.717431448583239</v>
      </c>
    </row>
    <row r="10" spans="1:12" x14ac:dyDescent="0.25">
      <c r="A10">
        <v>-25</v>
      </c>
      <c r="B10">
        <f t="shared" si="0"/>
        <v>0.55532371536423764</v>
      </c>
      <c r="C10">
        <f t="shared" si="1"/>
        <v>0.55532371536423764</v>
      </c>
      <c r="D10">
        <f t="shared" si="2"/>
        <v>0.55532371536423764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6.3710808769677149E-2</v>
      </c>
      <c r="K10">
        <f t="shared" si="5"/>
        <v>11.472733291768231</v>
      </c>
    </row>
    <row r="11" spans="1:12" x14ac:dyDescent="0.25">
      <c r="A11">
        <v>-24</v>
      </c>
      <c r="B11">
        <f t="shared" si="0"/>
        <v>0.61093395336870038</v>
      </c>
      <c r="C11">
        <f t="shared" si="1"/>
        <v>0.61093395336870038</v>
      </c>
      <c r="D11">
        <f t="shared" si="2"/>
        <v>0.61093395336870038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6.3281741023058349E-2</v>
      </c>
      <c r="K11">
        <f t="shared" si="5"/>
        <v>10.358196769736194</v>
      </c>
    </row>
    <row r="12" spans="1:12" x14ac:dyDescent="0.25">
      <c r="A12">
        <v>-23</v>
      </c>
      <c r="B12">
        <f t="shared" si="0"/>
        <v>0.6715884473672612</v>
      </c>
      <c r="C12">
        <f t="shared" si="1"/>
        <v>0.6715884473672612</v>
      </c>
      <c r="D12">
        <f t="shared" si="2"/>
        <v>0.6715884473672612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6.2856636371379698E-2</v>
      </c>
      <c r="K12">
        <f t="shared" si="5"/>
        <v>9.3593980983127683</v>
      </c>
    </row>
    <row r="13" spans="1:12" x14ac:dyDescent="0.25">
      <c r="A13">
        <v>-22</v>
      </c>
      <c r="B13">
        <f t="shared" si="0"/>
        <v>0.73769556294691008</v>
      </c>
      <c r="C13">
        <f t="shared" si="1"/>
        <v>0.73769556294691008</v>
      </c>
      <c r="D13">
        <f t="shared" si="2"/>
        <v>0.73769556294691008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6.2435570511641378E-2</v>
      </c>
      <c r="K13">
        <f t="shared" si="5"/>
        <v>8.4635957768577086</v>
      </c>
    </row>
    <row r="14" spans="1:12" x14ac:dyDescent="0.25">
      <c r="A14">
        <v>-21</v>
      </c>
      <c r="B14">
        <f t="shared" si="0"/>
        <v>0.8096925575054198</v>
      </c>
      <c r="C14">
        <f t="shared" si="1"/>
        <v>0.8096925575054198</v>
      </c>
      <c r="D14">
        <f t="shared" si="2"/>
        <v>0.8096925575054198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6.2018602307164578E-2</v>
      </c>
      <c r="K14">
        <f t="shared" si="5"/>
        <v>7.6595248075686362</v>
      </c>
    </row>
    <row r="15" spans="1:12" x14ac:dyDescent="0.25">
      <c r="A15">
        <v>-20</v>
      </c>
      <c r="B15">
        <f t="shared" si="0"/>
        <v>0.8880473095163034</v>
      </c>
      <c r="C15">
        <f t="shared" si="1"/>
        <v>0.8880473095163034</v>
      </c>
      <c r="D15">
        <f t="shared" si="2"/>
        <v>0.8880473095163034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6.1605770964274456E-2</v>
      </c>
      <c r="K15">
        <f t="shared" si="5"/>
        <v>6.9372172297700603</v>
      </c>
    </row>
    <row r="16" spans="1:12" x14ac:dyDescent="0.25">
      <c r="A16">
        <v>-19</v>
      </c>
      <c r="B16">
        <f t="shared" si="0"/>
        <v>0.9732601304798163</v>
      </c>
      <c r="C16">
        <f t="shared" si="1"/>
        <v>0.9732601304798163</v>
      </c>
      <c r="D16">
        <f t="shared" si="2"/>
        <v>0.9732601304798163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6.1197092940826731E-2</v>
      </c>
      <c r="K16">
        <f t="shared" si="5"/>
        <v>6.2878454612803898</v>
      </c>
    </row>
    <row r="17" spans="1:11" x14ac:dyDescent="0.25">
      <c r="A17">
        <v>-18</v>
      </c>
      <c r="B17">
        <f t="shared" si="0"/>
        <v>1.0658656623364793</v>
      </c>
      <c r="C17">
        <f t="shared" si="1"/>
        <v>1.0658656623364793</v>
      </c>
      <c r="D17">
        <f t="shared" si="2"/>
        <v>1.0658656623364793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6.079255856882948E-2</v>
      </c>
      <c r="K17">
        <f t="shared" si="5"/>
        <v>5.7035854251619655</v>
      </c>
    </row>
    <row r="18" spans="1:11" x14ac:dyDescent="0.25">
      <c r="A18">
        <v>-17</v>
      </c>
      <c r="B18">
        <f t="shared" si="0"/>
        <v>1.1664348631571804</v>
      </c>
      <c r="C18">
        <f t="shared" si="1"/>
        <v>1.1664348631571804</v>
      </c>
      <c r="D18">
        <f t="shared" si="2"/>
        <v>1.1664348631571804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6.0392128372630582E-2</v>
      </c>
      <c r="K18">
        <f t="shared" si="5"/>
        <v>5.1774968564612056</v>
      </c>
    </row>
    <row r="19" spans="1:11" x14ac:dyDescent="0.25">
      <c r="A19">
        <v>-16</v>
      </c>
      <c r="B19">
        <f t="shared" si="0"/>
        <v>1.2755770839597245</v>
      </c>
      <c r="C19">
        <f t="shared" si="1"/>
        <v>1.2755770839597245</v>
      </c>
      <c r="D19">
        <f t="shared" si="2"/>
        <v>1.2755770839597245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5.9995729063345625E-2</v>
      </c>
      <c r="K19">
        <f t="shared" si="5"/>
        <v>4.7034185403443605</v>
      </c>
    </row>
    <row r="20" spans="1:11" x14ac:dyDescent="0.25">
      <c r="A20">
        <v>-15</v>
      </c>
      <c r="B20">
        <f t="shared" si="0"/>
        <v>1.3939422395356675</v>
      </c>
      <c r="C20">
        <f t="shared" si="1"/>
        <v>1.3939422395356675</v>
      </c>
      <c r="D20">
        <f t="shared" si="2"/>
        <v>1.3939422395356675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5.9603249189390556E-2</v>
      </c>
      <c r="K20">
        <f t="shared" si="5"/>
        <v>4.2758765391344218</v>
      </c>
    </row>
    <row r="21" spans="1:11" x14ac:dyDescent="0.25">
      <c r="A21">
        <v>-14</v>
      </c>
      <c r="B21">
        <f t="shared" si="0"/>
        <v>1.5222230762032749</v>
      </c>
      <c r="C21">
        <f t="shared" si="1"/>
        <v>1.5222230762032749</v>
      </c>
      <c r="D21">
        <f t="shared" si="2"/>
        <v>1.5222230762032749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5.9214534422159168E-2</v>
      </c>
      <c r="K21">
        <f t="shared" si="5"/>
        <v>3.8900037286159082</v>
      </c>
    </row>
    <row r="22" spans="1:11" x14ac:dyDescent="0.25">
      <c r="A22">
        <v>-13</v>
      </c>
      <c r="B22">
        <f t="shared" si="0"/>
        <v>1.66115753943248</v>
      </c>
      <c r="C22">
        <f t="shared" si="1"/>
        <v>1.66115753943248</v>
      </c>
      <c r="D22">
        <f t="shared" si="2"/>
        <v>1.66115753943248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5.8829382455047687E-2</v>
      </c>
      <c r="K22">
        <f t="shared" si="5"/>
        <v>3.5414691899207966</v>
      </c>
    </row>
    <row r="23" spans="1:11" x14ac:dyDescent="0.25">
      <c r="A23">
        <v>-12</v>
      </c>
      <c r="B23">
        <f t="shared" si="0"/>
        <v>1.8115312443156113</v>
      </c>
      <c r="C23">
        <f t="shared" si="1"/>
        <v>1.8115312443156113</v>
      </c>
      <c r="D23">
        <f t="shared" si="2"/>
        <v>1.8115312443156113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5.8447537493178728E-2</v>
      </c>
      <c r="K23">
        <f t="shared" si="5"/>
        <v>3.2264161977101287</v>
      </c>
    </row>
    <row r="24" spans="1:11" x14ac:dyDescent="0.25">
      <c r="A24">
        <v>-11</v>
      </c>
      <c r="B24">
        <f t="shared" si="0"/>
        <v>1.9741800518834192</v>
      </c>
      <c r="C24">
        <f t="shared" si="1"/>
        <v>1.9741800518834192</v>
      </c>
      <c r="D24">
        <f t="shared" si="2"/>
        <v>1.9741800518834192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5.8068684310314471E-2</v>
      </c>
      <c r="K24">
        <f t="shared" si="5"/>
        <v>2.9414077127826022</v>
      </c>
    </row>
    <row r="25" spans="1:11" x14ac:dyDescent="0.25">
      <c r="A25">
        <v>-10</v>
      </c>
      <c r="B25">
        <f t="shared" si="0"/>
        <v>2.1499927542894479</v>
      </c>
      <c r="C25">
        <f t="shared" si="1"/>
        <v>2.1499927542894479</v>
      </c>
      <c r="D25">
        <f t="shared" si="2"/>
        <v>2.1499927542894479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5.7692441848575624E-2</v>
      </c>
      <c r="K25">
        <f t="shared" si="5"/>
        <v>2.683378431553944</v>
      </c>
    </row>
    <row r="26" spans="1:11" x14ac:dyDescent="0.25">
      <c r="A26">
        <v>-9</v>
      </c>
      <c r="B26">
        <f t="shared" si="0"/>
        <v>2.3399138719069876</v>
      </c>
      <c r="C26">
        <f t="shared" si="1"/>
        <v>2.3399138719069876</v>
      </c>
      <c r="D26">
        <f t="shared" si="2"/>
        <v>2.3399138719069876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5.7318356335698845E-2</v>
      </c>
      <c r="K26">
        <f t="shared" si="5"/>
        <v>2.4495925693617697</v>
      </c>
    </row>
    <row r="27" spans="1:11" x14ac:dyDescent="0.25">
      <c r="A27">
        <v>-8</v>
      </c>
      <c r="B27">
        <f t="shared" si="0"/>
        <v>2.5449465654016961</v>
      </c>
      <c r="C27">
        <f t="shared" si="1"/>
        <v>2.5449465654016961</v>
      </c>
      <c r="D27">
        <f t="shared" si="2"/>
        <v>2.5449465654016961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5.6945893893671773E-2</v>
      </c>
      <c r="K27">
        <f t="shared" si="5"/>
        <v>2.2376066620747848</v>
      </c>
    </row>
    <row r="28" spans="1:11" x14ac:dyDescent="0.25">
      <c r="A28">
        <v>-7</v>
      </c>
      <c r="B28">
        <f t="shared" si="0"/>
        <v>2.7661556658593356</v>
      </c>
      <c r="C28">
        <f t="shared" si="1"/>
        <v>2.7661556658593356</v>
      </c>
      <c r="D28">
        <f t="shared" si="2"/>
        <v>2.7661556658593356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5.6574432611682574E-2</v>
      </c>
      <c r="K28">
        <f t="shared" si="5"/>
        <v>2.0452367634236928</v>
      </c>
    </row>
    <row r="29" spans="1:11" x14ac:dyDescent="0.25">
      <c r="A29">
        <v>-6</v>
      </c>
      <c r="B29">
        <f t="shared" si="0"/>
        <v>3.004670826062001</v>
      </c>
      <c r="C29">
        <f t="shared" si="1"/>
        <v>3.004670826062001</v>
      </c>
      <c r="D29">
        <f t="shared" si="2"/>
        <v>3.004670826062001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5.6203254055410448E-2</v>
      </c>
      <c r="K29">
        <f t="shared" si="5"/>
        <v>1.8705294958739915</v>
      </c>
    </row>
    <row r="30" spans="1:11" x14ac:dyDescent="0.25">
      <c r="A30">
        <v>-5</v>
      </c>
      <c r="B30">
        <f t="shared" si="0"/>
        <v>3.2616897960175018</v>
      </c>
      <c r="C30">
        <f t="shared" si="1"/>
        <v>3.2616897960175018</v>
      </c>
      <c r="D30">
        <f t="shared" si="2"/>
        <v>3.2616897960175018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5.5831534183766407E-2</v>
      </c>
      <c r="K30">
        <f t="shared" si="5"/>
        <v>1.711736482480225</v>
      </c>
    </row>
    <row r="31" spans="1:11" x14ac:dyDescent="0.25">
      <c r="A31">
        <v>-4</v>
      </c>
      <c r="B31">
        <f t="shared" si="0"/>
        <v>3.5384818258553365</v>
      </c>
      <c r="C31">
        <f t="shared" si="1"/>
        <v>3.5384818258553365</v>
      </c>
      <c r="D31">
        <f t="shared" si="2"/>
        <v>3.5384818258553365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5.5458333643269797E-2</v>
      </c>
      <c r="K31">
        <f t="shared" si="5"/>
        <v>1.5672917474958112</v>
      </c>
    </row>
    <row r="32" spans="1:11" x14ac:dyDescent="0.25">
      <c r="A32">
        <v>-3</v>
      </c>
      <c r="B32">
        <f t="shared" si="0"/>
        <v>3.8363911992086868</v>
      </c>
      <c r="C32">
        <f t="shared" si="1"/>
        <v>3.8363911992086868</v>
      </c>
      <c r="D32">
        <f t="shared" si="2"/>
        <v>3.8363911992086868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5.5082587409317485E-2</v>
      </c>
      <c r="K32">
        <f t="shared" si="5"/>
        <v>1.4357917258458703</v>
      </c>
    </row>
    <row r="33" spans="1:11" x14ac:dyDescent="0.25">
      <c r="A33">
        <v>-2</v>
      </c>
      <c r="B33">
        <f t="shared" si="0"/>
        <v>4.156840900205272</v>
      </c>
      <c r="C33">
        <f t="shared" si="1"/>
        <v>4.156840900205272</v>
      </c>
      <c r="D33">
        <f t="shared" si="2"/>
        <v>4.156840900205272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5.4703093742669351E-2</v>
      </c>
      <c r="K33">
        <f t="shared" si="5"/>
        <v>1.3159775670020957</v>
      </c>
    </row>
    <row r="34" spans="1:11" x14ac:dyDescent="0.25">
      <c r="A34">
        <v>-1</v>
      </c>
      <c r="B34">
        <f t="shared" si="0"/>
        <v>4.5013364171904406</v>
      </c>
      <c r="C34">
        <f t="shared" si="1"/>
        <v>4.5013364171904406</v>
      </c>
      <c r="D34">
        <f t="shared" si="2"/>
        <v>4.5013364171904406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5.4318502428537467E-2</v>
      </c>
      <c r="K34">
        <f t="shared" si="5"/>
        <v>1.2067194582723717</v>
      </c>
    </row>
    <row r="35" spans="1:11" x14ac:dyDescent="0.25">
      <c r="A35">
        <v>0</v>
      </c>
      <c r="B35">
        <f>(0.6112/(0.000461495*(273.15+A35)))*EXP((22.46*A35)/(A35+272.62))*E35</f>
        <v>4.871469686303695</v>
      </c>
      <c r="C35">
        <f t="shared" si="1"/>
        <v>4.871469686303695</v>
      </c>
      <c r="D35">
        <f t="shared" si="2"/>
        <v>4.871469686303695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5.3927302264727764E-2</v>
      </c>
      <c r="K35">
        <f t="shared" si="5"/>
        <v>1.1070027268433229</v>
      </c>
    </row>
    <row r="36" spans="1:11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5.2169815408195204</v>
      </c>
      <c r="D36">
        <f t="shared" si="2"/>
        <v>5.2169815408195204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5.3490799347833906E-2</v>
      </c>
      <c r="K36">
        <f t="shared" si="5"/>
        <v>1.0253208474920383</v>
      </c>
    </row>
    <row r="37" spans="1:11" x14ac:dyDescent="0.25">
      <c r="A37">
        <v>2</v>
      </c>
      <c r="B37">
        <f t="shared" ref="B37:B100" si="6">(0.6112/(0.000461495*(273.15+A37)))*EXP((17.62*A37)/(A37+243.12))*E37</f>
        <v>5.5837840129128855</v>
      </c>
      <c r="C37">
        <f t="shared" si="1"/>
        <v>5.5837840129128855</v>
      </c>
      <c r="D37">
        <f t="shared" si="2"/>
        <v>5.5837840129128855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5.3042754208716195E-2</v>
      </c>
      <c r="K37">
        <f t="shared" si="5"/>
        <v>0.94994280018802968</v>
      </c>
    </row>
    <row r="38" spans="1:11" x14ac:dyDescent="0.25">
      <c r="A38">
        <v>3</v>
      </c>
      <c r="B38">
        <f t="shared" si="6"/>
        <v>5.9729793410580179</v>
      </c>
      <c r="C38">
        <f t="shared" si="1"/>
        <v>5.9729793410580179</v>
      </c>
      <c r="D38">
        <f t="shared" si="2"/>
        <v>5.9729793410580179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5.258147432992448E-2</v>
      </c>
      <c r="K38">
        <f t="shared" si="5"/>
        <v>0.88032238732991352</v>
      </c>
    </row>
    <row r="39" spans="1:11" x14ac:dyDescent="0.25">
      <c r="A39">
        <v>4</v>
      </c>
      <c r="B39">
        <f t="shared" si="6"/>
        <v>6.3857149866037233</v>
      </c>
      <c r="C39">
        <f t="shared" si="1"/>
        <v>6.3857149866037233</v>
      </c>
      <c r="D39">
        <f t="shared" si="2"/>
        <v>6.3857149866037233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5.2105128991962228E-2</v>
      </c>
      <c r="K39">
        <f t="shared" si="5"/>
        <v>0.81596389912908751</v>
      </c>
    </row>
    <row r="40" spans="1:11" x14ac:dyDescent="0.25">
      <c r="A40">
        <v>5</v>
      </c>
      <c r="B40">
        <f t="shared" si="6"/>
        <v>6.823184926596392</v>
      </c>
      <c r="C40">
        <f t="shared" si="1"/>
        <v>6.823184926596392</v>
      </c>
      <c r="D40">
        <f t="shared" si="2"/>
        <v>6.823184926596392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5.1611741521210466E-2</v>
      </c>
      <c r="K40">
        <f t="shared" si="5"/>
        <v>0.75641715821054167</v>
      </c>
    </row>
    <row r="41" spans="1:11" x14ac:dyDescent="0.25">
      <c r="A41">
        <v>6</v>
      </c>
      <c r="B41">
        <f t="shared" si="6"/>
        <v>7.2866309618571146</v>
      </c>
      <c r="C41">
        <f t="shared" si="1"/>
        <v>7.2866309618571146</v>
      </c>
      <c r="D41">
        <f t="shared" si="2"/>
        <v>7.2866309618571146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5.1099181254974979E-2</v>
      </c>
      <c r="K41">
        <f t="shared" si="5"/>
        <v>0.70127307836036668</v>
      </c>
    </row>
    <row r="42" spans="1:11" x14ac:dyDescent="0.25">
      <c r="A42">
        <v>7</v>
      </c>
      <c r="B42">
        <f t="shared" si="6"/>
        <v>7.7773440398121449</v>
      </c>
      <c r="C42">
        <f t="shared" si="1"/>
        <v>7.7773440398121449</v>
      </c>
      <c r="D42">
        <f t="shared" si="2"/>
        <v>7.7773440398121449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5.0565155219408416E-2</v>
      </c>
      <c r="K42">
        <f t="shared" si="5"/>
        <v>0.65015968125578483</v>
      </c>
    </row>
    <row r="43" spans="1:11" x14ac:dyDescent="0.25">
      <c r="A43">
        <v>8</v>
      </c>
      <c r="B43">
        <f t="shared" si="6"/>
        <v>8.2966655915590533</v>
      </c>
      <c r="C43">
        <f t="shared" si="1"/>
        <v>8.2966655915590533</v>
      </c>
      <c r="D43">
        <f t="shared" si="2"/>
        <v>8.2966655915590533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5.000719951620157E-2</v>
      </c>
      <c r="K43">
        <f t="shared" si="5"/>
        <v>0.60273852144985096</v>
      </c>
    </row>
    <row r="44" spans="1:11" x14ac:dyDescent="0.25">
      <c r="A44">
        <v>9</v>
      </c>
      <c r="B44">
        <f t="shared" si="6"/>
        <v>8.8459888826345985</v>
      </c>
      <c r="C44">
        <f t="shared" si="1"/>
        <v>8.8459888826345985</v>
      </c>
      <c r="D44">
        <f t="shared" si="2"/>
        <v>8.8459888826345985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4.9422670414086767E-2</v>
      </c>
      <c r="K44">
        <f t="shared" si="5"/>
        <v>0.55870147554794602</v>
      </c>
    </row>
    <row r="45" spans="1:11" x14ac:dyDescent="0.25">
      <c r="A45">
        <v>10</v>
      </c>
      <c r="B45">
        <f t="shared" si="6"/>
        <v>9.4267603769344692</v>
      </c>
      <c r="C45">
        <f t="shared" si="1"/>
        <v>9.4267603769344692</v>
      </c>
      <c r="D45">
        <f t="shared" si="2"/>
        <v>9.4267603769344692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4.8808735141350423E-2</v>
      </c>
      <c r="K45">
        <f t="shared" si="5"/>
        <v>0.51776785650324075</v>
      </c>
    </row>
    <row r="46" spans="1:11" x14ac:dyDescent="0.25">
      <c r="A46">
        <v>11</v>
      </c>
      <c r="B46">
        <f t="shared" si="6"/>
        <v>10.0404811132198</v>
      </c>
      <c r="C46">
        <f t="shared" si="1"/>
        <v>10.0404811132198</v>
      </c>
      <c r="D46">
        <f t="shared" si="2"/>
        <v>10.0404811132198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4.8162362375711677E-2</v>
      </c>
      <c r="K46">
        <f t="shared" si="5"/>
        <v>0.4796818183572768</v>
      </c>
    </row>
    <row r="47" spans="1:11" x14ac:dyDescent="0.25">
      <c r="A47">
        <v>12</v>
      </c>
      <c r="B47">
        <f t="shared" si="6"/>
        <v>10.688708093630602</v>
      </c>
      <c r="C47">
        <f t="shared" si="1"/>
        <v>10.688708093630602</v>
      </c>
      <c r="D47">
        <f t="shared" si="2"/>
        <v>10.688708093630602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4.7480312428089179E-2</v>
      </c>
      <c r="K47">
        <f t="shared" si="5"/>
        <v>0.44421002063273374</v>
      </c>
    </row>
    <row r="48" spans="1:11" x14ac:dyDescent="0.25">
      <c r="A48">
        <v>13</v>
      </c>
      <c r="B48">
        <f t="shared" si="6"/>
        <v>11.373055683612197</v>
      </c>
      <c r="C48">
        <f t="shared" si="1"/>
        <v>11.373055683612197</v>
      </c>
      <c r="D48">
        <f t="shared" si="2"/>
        <v>11.373055683612197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4.6759127116948199E-2</v>
      </c>
      <c r="K48">
        <f t="shared" si="5"/>
        <v>0.41113952501195378</v>
      </c>
    </row>
    <row r="49" spans="1:11" x14ac:dyDescent="0.25">
      <c r="A49">
        <v>14</v>
      </c>
      <c r="B49">
        <f t="shared" si="6"/>
        <v>12.095197022647042</v>
      </c>
      <c r="C49">
        <f t="shared" si="1"/>
        <v>12.095197022647042</v>
      </c>
      <c r="D49">
        <f t="shared" si="2"/>
        <v>12.095197022647042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4.5995119330095584E-2</v>
      </c>
      <c r="K49">
        <f t="shared" si="5"/>
        <v>0.3802758999623928</v>
      </c>
    </row>
    <row r="50" spans="1:11" x14ac:dyDescent="0.25">
      <c r="A50">
        <v>15</v>
      </c>
      <c r="B50">
        <f t="shared" si="6"/>
        <v>12.85686544517155</v>
      </c>
      <c r="C50">
        <f t="shared" si="1"/>
        <v>12.85686544517155</v>
      </c>
      <c r="D50">
        <f t="shared" si="2"/>
        <v>12.85686544517155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4.5184362270969662E-2</v>
      </c>
      <c r="K50">
        <f t="shared" si="5"/>
        <v>0.35144151164729537</v>
      </c>
    </row>
    <row r="51" spans="1:11" x14ac:dyDescent="0.25">
      <c r="A51">
        <v>16</v>
      </c>
      <c r="B51">
        <f t="shared" si="6"/>
        <v>13.659855911045073</v>
      </c>
      <c r="C51">
        <f t="shared" si="1"/>
        <v>13.659855911045073</v>
      </c>
      <c r="D51">
        <f t="shared" si="2"/>
        <v>13.659855911045073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4.4322678386656759E-2</v>
      </c>
      <c r="K51">
        <f t="shared" si="5"/>
        <v>0.32447398182888865</v>
      </c>
    </row>
    <row r="52" spans="1:11" x14ac:dyDescent="0.25">
      <c r="A52">
        <v>17</v>
      </c>
      <c r="B52">
        <f t="shared" si="6"/>
        <v>14.506026444926496</v>
      </c>
      <c r="C52">
        <f t="shared" si="1"/>
        <v>14.506026444926496</v>
      </c>
      <c r="D52">
        <f t="shared" si="2"/>
        <v>14.506026444926496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4.3405627975054227E-2</v>
      </c>
      <c r="K52">
        <f t="shared" si="5"/>
        <v>0.29922479556926085</v>
      </c>
    </row>
    <row r="53" spans="1:11" x14ac:dyDescent="0.25">
      <c r="A53">
        <v>18</v>
      </c>
      <c r="B53">
        <f t="shared" si="6"/>
        <v>15.397299583902969</v>
      </c>
      <c r="C53">
        <f t="shared" si="1"/>
        <v>15.397299583902969</v>
      </c>
      <c r="D53">
        <f t="shared" si="2"/>
        <v>15.397299583902969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4.2428497468792715E-2</v>
      </c>
      <c r="K53">
        <f t="shared" si="5"/>
        <v>0.27555804339320245</v>
      </c>
    </row>
    <row r="54" spans="1:11" x14ac:dyDescent="0.25">
      <c r="A54">
        <v>19</v>
      </c>
      <c r="B54">
        <f t="shared" si="6"/>
        <v>16.335663832704615</v>
      </c>
      <c r="C54">
        <f t="shared" si="1"/>
        <v>16.335663832704615</v>
      </c>
      <c r="D54">
        <f t="shared" si="2"/>
        <v>16.335663832704615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4.138628739372642E-2</v>
      </c>
      <c r="K54">
        <f t="shared" si="5"/>
        <v>0.25334928422602276</v>
      </c>
    </row>
    <row r="55" spans="1:11" x14ac:dyDescent="0.25">
      <c r="A55">
        <v>20</v>
      </c>
      <c r="B55">
        <f t="shared" si="6"/>
        <v>17.323175125829515</v>
      </c>
      <c r="C55">
        <f t="shared" si="1"/>
        <v>17.323175125829515</v>
      </c>
      <c r="D55">
        <f t="shared" si="2"/>
        <v>17.323175125829515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  <c r="K55">
        <f t="shared" si="5"/>
        <v>0.23248451688253369</v>
      </c>
    </row>
    <row r="56" spans="1:11" x14ac:dyDescent="0.25">
      <c r="A56">
        <v>21</v>
      </c>
      <c r="B56">
        <f t="shared" si="6"/>
        <v>18.361958295894048</v>
      </c>
      <c r="C56">
        <f t="shared" si="1"/>
        <v>18.361958295894048</v>
      </c>
      <c r="D56">
        <f t="shared" si="2"/>
        <v>18.361958295894048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72" si="7">1.96*F56+793*I56+(G56+D56*H56)*((A56-20)/(50+30))</f>
        <v>4.1462273436096021E-2</v>
      </c>
      <c r="K56">
        <f t="shared" si="5"/>
        <v>0.22580529139622038</v>
      </c>
    </row>
    <row r="57" spans="1:11" x14ac:dyDescent="0.25">
      <c r="A57">
        <v>22</v>
      </c>
      <c r="B57">
        <f t="shared" si="6"/>
        <v>19.454208547515162</v>
      </c>
      <c r="C57">
        <f t="shared" si="1"/>
        <v>19.454208547515162</v>
      </c>
      <c r="D57">
        <f t="shared" si="2"/>
        <v>19.454208547515162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7"/>
        <v>4.2732765641063632E-2</v>
      </c>
      <c r="K57">
        <f t="shared" si="5"/>
        <v>0.21965820679208142</v>
      </c>
    </row>
    <row r="58" spans="1:11" x14ac:dyDescent="0.25">
      <c r="A58">
        <v>23</v>
      </c>
      <c r="B58">
        <f t="shared" si="6"/>
        <v>20.602192936023378</v>
      </c>
      <c r="C58">
        <f t="shared" si="1"/>
        <v>20.602192936023378</v>
      </c>
      <c r="D58">
        <f t="shared" si="2"/>
        <v>20.602192936023378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7"/>
        <v>4.4091446705302628E-2</v>
      </c>
      <c r="K58">
        <f t="shared" si="5"/>
        <v>0.21401336664607087</v>
      </c>
    </row>
    <row r="59" spans="1:11" x14ac:dyDescent="0.25">
      <c r="A59">
        <v>24</v>
      </c>
      <c r="B59">
        <f t="shared" si="6"/>
        <v>21.808251850298259</v>
      </c>
      <c r="C59">
        <f t="shared" si="1"/>
        <v>21.808251850298259</v>
      </c>
      <c r="D59">
        <f t="shared" si="2"/>
        <v>21.808251850298259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7"/>
        <v>4.5544937777544738E-2</v>
      </c>
      <c r="K59">
        <f t="shared" si="5"/>
        <v>0.20884268069804893</v>
      </c>
    </row>
    <row r="60" spans="1:11" x14ac:dyDescent="0.25">
      <c r="A60">
        <v>25</v>
      </c>
      <c r="B60">
        <f t="shared" si="6"/>
        <v>23.074800499011509</v>
      </c>
      <c r="C60">
        <f t="shared" si="1"/>
        <v>23.074800499011509</v>
      </c>
      <c r="D60">
        <f t="shared" si="2"/>
        <v>23.074800499011509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7"/>
        <v>4.7100225093564652E-2</v>
      </c>
      <c r="K60">
        <f t="shared" si="5"/>
        <v>0.20411975000859642</v>
      </c>
    </row>
    <row r="61" spans="1:11" x14ac:dyDescent="0.25">
      <c r="A61">
        <v>26</v>
      </c>
      <c r="B61">
        <f t="shared" si="6"/>
        <v>24.404330399557107</v>
      </c>
      <c r="C61">
        <f t="shared" si="1"/>
        <v>24.404330399557107</v>
      </c>
      <c r="D61">
        <f t="shared" si="2"/>
        <v>24.404330399557107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7"/>
        <v>4.8764674339900345E-2</v>
      </c>
      <c r="K61">
        <f t="shared" si="5"/>
        <v>0.19981975961440571</v>
      </c>
    </row>
    <row r="62" spans="1:11" x14ac:dyDescent="0.25">
      <c r="A62">
        <v>27</v>
      </c>
      <c r="B62">
        <f t="shared" si="6"/>
        <v>25.799410868942786</v>
      </c>
      <c r="C62">
        <f t="shared" si="1"/>
        <v>25.799410868942786</v>
      </c>
      <c r="D62">
        <f t="shared" si="2"/>
        <v>25.799410868942786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7"/>
        <v>5.054604535309748E-2</v>
      </c>
      <c r="K62">
        <f t="shared" si="5"/>
        <v>0.1959193781976804</v>
      </c>
    </row>
    <row r="63" spans="1:11" x14ac:dyDescent="0.25">
      <c r="A63">
        <v>28</v>
      </c>
      <c r="B63">
        <f t="shared" si="6"/>
        <v>27.262690515912674</v>
      </c>
      <c r="C63">
        <f t="shared" si="1"/>
        <v>27.262690515912674</v>
      </c>
      <c r="D63">
        <f t="shared" si="2"/>
        <v>27.262690515912674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7"/>
        <v>5.24525071547738E-2</v>
      </c>
      <c r="K63">
        <f t="shared" si="5"/>
        <v>0.19239666431366467</v>
      </c>
    </row>
    <row r="64" spans="1:11" x14ac:dyDescent="0.25">
      <c r="A64">
        <v>29</v>
      </c>
      <c r="B64">
        <f t="shared" si="6"/>
        <v>28.796898733567083</v>
      </c>
      <c r="C64">
        <f t="shared" si="1"/>
        <v>28.796898733567083</v>
      </c>
      <c r="D64">
        <f t="shared" si="2"/>
        <v>28.796898733567083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7"/>
        <v>5.4492653322578889E-2</v>
      </c>
      <c r="K64">
        <f t="shared" si="5"/>
        <v>0.18923097874792877</v>
      </c>
    </row>
    <row r="65" spans="1:11" x14ac:dyDescent="0.25">
      <c r="A65">
        <v>30</v>
      </c>
      <c r="B65">
        <f t="shared" si="6"/>
        <v>30.404847191742366</v>
      </c>
      <c r="C65">
        <f t="shared" si="1"/>
        <v>30.404847191742366</v>
      </c>
      <c r="D65">
        <f t="shared" si="2"/>
        <v>30.404847191742366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7"/>
        <v>5.6675517696903384E-2</v>
      </c>
      <c r="K65">
        <f t="shared" si="5"/>
        <v>0.18640290260131895</v>
      </c>
    </row>
    <row r="66" spans="1:11" x14ac:dyDescent="0.25">
      <c r="A66">
        <v>31</v>
      </c>
      <c r="B66">
        <f t="shared" si="6"/>
        <v>32.089431328411301</v>
      </c>
      <c r="C66">
        <f t="shared" si="1"/>
        <v>32.089431328411301</v>
      </c>
      <c r="D66">
        <f t="shared" si="2"/>
        <v>32.089431328411301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7"/>
        <v>5.9010590422969661E-2</v>
      </c>
      <c r="K66">
        <f t="shared" si="5"/>
        <v>0.18389416072550632</v>
      </c>
    </row>
    <row r="67" spans="1:11" x14ac:dyDescent="0.25">
      <c r="A67">
        <v>32</v>
      </c>
      <c r="B67">
        <f t="shared" si="6"/>
        <v>33.853631839362485</v>
      </c>
      <c r="C67">
        <f t="shared" si="1"/>
        <v>33.853631839362485</v>
      </c>
      <c r="D67">
        <f t="shared" si="2"/>
        <v>33.853631839362485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7"/>
        <v>6.1507834327713118E-2</v>
      </c>
      <c r="K67">
        <f t="shared" si="5"/>
        <v>0.18168755015583404</v>
      </c>
    </row>
    <row r="68" spans="1:11" x14ac:dyDescent="0.25">
      <c r="A68">
        <v>33</v>
      </c>
      <c r="B68">
        <f t="shared" si="6"/>
        <v>35.700516165416261</v>
      </c>
      <c r="C68">
        <f t="shared" si="1"/>
        <v>35.700516165416261</v>
      </c>
      <c r="D68">
        <f t="shared" si="2"/>
        <v>35.700516165416261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7"/>
        <v>6.4177701630640432E-2</v>
      </c>
      <c r="K68">
        <f t="shared" si="5"/>
        <v>0.17976687321067514</v>
      </c>
    </row>
    <row r="69" spans="1:11" x14ac:dyDescent="0.25">
      <c r="A69">
        <v>34</v>
      </c>
      <c r="B69">
        <f t="shared" si="6"/>
        <v>37.633239976434034</v>
      </c>
      <c r="C69">
        <f t="shared" si="1"/>
        <v>37.633239976434034</v>
      </c>
      <c r="D69">
        <f t="shared" si="2"/>
        <v>37.633239976434034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7"/>
        <v>6.7031150987627866E-2</v>
      </c>
      <c r="K69">
        <f t="shared" si="5"/>
        <v>0.17811687494779305</v>
      </c>
    </row>
    <row r="70" spans="1:11" x14ac:dyDescent="0.25">
      <c r="A70">
        <v>35</v>
      </c>
      <c r="B70">
        <f t="shared" si="6"/>
        <v>39.655048651377975</v>
      </c>
      <c r="C70">
        <f t="shared" ref="C70:C133" si="8">B70</f>
        <v>39.655048651377975</v>
      </c>
      <c r="D70">
        <f t="shared" ref="D70:D133" si="9">C70</f>
        <v>39.655048651377975</v>
      </c>
      <c r="E70">
        <f t="shared" ref="E70:E133" si="10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7"/>
        <v>7.0079664866400104E-2</v>
      </c>
      <c r="K70">
        <f t="shared" ref="K70:K72" si="11">100*J70/D70</f>
        <v>0.17672318468827528</v>
      </c>
    </row>
    <row r="71" spans="1:11" x14ac:dyDescent="0.25">
      <c r="A71">
        <v>36</v>
      </c>
      <c r="B71">
        <f t="shared" si="6"/>
        <v>41.76927875367884</v>
      </c>
      <c r="C71">
        <f t="shared" si="8"/>
        <v>41.76927875367884</v>
      </c>
      <c r="D71">
        <f t="shared" si="9"/>
        <v>41.76927875367884</v>
      </c>
      <c r="E71">
        <f t="shared" si="10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7"/>
        <v>7.3335267252207306E-2</v>
      </c>
      <c r="K71">
        <f t="shared" si="11"/>
        <v>0.17557226133752257</v>
      </c>
    </row>
    <row r="72" spans="1:11" x14ac:dyDescent="0.25">
      <c r="A72">
        <v>37</v>
      </c>
      <c r="B72">
        <f t="shared" si="6"/>
        <v>43.979359501171047</v>
      </c>
      <c r="C72">
        <f t="shared" si="8"/>
        <v>43.979359501171047</v>
      </c>
      <c r="D72">
        <f t="shared" si="9"/>
        <v>43.979359501171047</v>
      </c>
      <c r="E72">
        <f t="shared" si="10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7"/>
        <v>7.6810541681996539E-2</v>
      </c>
      <c r="K72">
        <f t="shared" si="11"/>
        <v>0.17465134225056481</v>
      </c>
    </row>
    <row r="73" spans="1:11" x14ac:dyDescent="0.25">
      <c r="A73">
        <v>37.1</v>
      </c>
      <c r="B73">
        <f t="shared" si="6"/>
        <v>44.205774186706307</v>
      </c>
      <c r="C73">
        <f t="shared" si="8"/>
        <v>44.205774186706307</v>
      </c>
      <c r="D73">
        <f t="shared" si="9"/>
        <v>44.205774186706307</v>
      </c>
      <c r="E73">
        <f t="shared" si="10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6"/>
    </row>
    <row r="74" spans="1:11" x14ac:dyDescent="0.25">
      <c r="A74">
        <v>37.200000000000003</v>
      </c>
      <c r="B74">
        <f t="shared" si="6"/>
        <v>44.433186108745971</v>
      </c>
      <c r="C74">
        <f t="shared" si="8"/>
        <v>44.433186108745971</v>
      </c>
      <c r="D74">
        <f t="shared" si="9"/>
        <v>44.433186108745971</v>
      </c>
      <c r="E74">
        <f t="shared" si="10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6"/>
    </row>
    <row r="75" spans="1:11" x14ac:dyDescent="0.25">
      <c r="A75">
        <v>37.299999999999997</v>
      </c>
      <c r="B75">
        <f t="shared" si="6"/>
        <v>44.661598852404765</v>
      </c>
      <c r="C75">
        <f t="shared" si="8"/>
        <v>44.661598852404765</v>
      </c>
      <c r="D75">
        <f t="shared" si="9"/>
        <v>44.661598852404765</v>
      </c>
      <c r="E75">
        <f t="shared" si="10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6"/>
    </row>
    <row r="76" spans="1:11" x14ac:dyDescent="0.25">
      <c r="A76">
        <v>37.4</v>
      </c>
      <c r="B76">
        <f t="shared" si="6"/>
        <v>44.891016012384263</v>
      </c>
      <c r="C76">
        <f t="shared" si="8"/>
        <v>44.891016012384263</v>
      </c>
      <c r="D76">
        <f t="shared" si="9"/>
        <v>44.891016012384263</v>
      </c>
      <c r="E76">
        <f t="shared" si="10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6"/>
    </row>
    <row r="77" spans="1:11" x14ac:dyDescent="0.25">
      <c r="A77">
        <v>37.5</v>
      </c>
      <c r="B77">
        <f t="shared" si="6"/>
        <v>45.121441192987078</v>
      </c>
      <c r="C77">
        <f t="shared" si="8"/>
        <v>45.121441192987078</v>
      </c>
      <c r="D77">
        <f t="shared" si="9"/>
        <v>45.121441192987078</v>
      </c>
      <c r="E77">
        <f t="shared" si="10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6"/>
    </row>
    <row r="78" spans="1:11" x14ac:dyDescent="0.25">
      <c r="A78">
        <v>37.6</v>
      </c>
      <c r="B78">
        <f t="shared" si="6"/>
        <v>45.352878008131619</v>
      </c>
      <c r="C78">
        <f t="shared" si="8"/>
        <v>45.352878008131619</v>
      </c>
      <c r="D78">
        <f t="shared" si="9"/>
        <v>45.352878008131619</v>
      </c>
      <c r="E78">
        <f t="shared" si="10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6"/>
    </row>
    <row r="79" spans="1:11" x14ac:dyDescent="0.25">
      <c r="A79">
        <v>37.700000000000003</v>
      </c>
      <c r="B79">
        <f t="shared" si="6"/>
        <v>45.585330081366521</v>
      </c>
      <c r="C79">
        <f t="shared" si="8"/>
        <v>45.585330081366521</v>
      </c>
      <c r="D79">
        <f t="shared" si="9"/>
        <v>45.585330081366521</v>
      </c>
      <c r="E79">
        <f t="shared" si="10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6"/>
    </row>
    <row r="80" spans="1:11" x14ac:dyDescent="0.25">
      <c r="A80">
        <v>37.799999999999997</v>
      </c>
      <c r="B80">
        <f t="shared" si="6"/>
        <v>45.818801045884925</v>
      </c>
      <c r="C80">
        <f t="shared" si="8"/>
        <v>45.818801045884925</v>
      </c>
      <c r="D80">
        <f t="shared" si="9"/>
        <v>45.818801045884925</v>
      </c>
      <c r="E80">
        <f t="shared" si="10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6"/>
    </row>
    <row r="81" spans="1:10" x14ac:dyDescent="0.25">
      <c r="A81">
        <v>37.9</v>
      </c>
      <c r="B81">
        <f t="shared" si="6"/>
        <v>46.053294544539412</v>
      </c>
      <c r="C81">
        <f t="shared" si="8"/>
        <v>46.053294544539412</v>
      </c>
      <c r="D81">
        <f t="shared" si="9"/>
        <v>46.053294544539412</v>
      </c>
      <c r="E81">
        <f t="shared" si="10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6"/>
    </row>
    <row r="82" spans="1:10" x14ac:dyDescent="0.25">
      <c r="A82">
        <v>38</v>
      </c>
      <c r="B82">
        <f t="shared" si="6"/>
        <v>46.28881422985593</v>
      </c>
      <c r="C82">
        <f t="shared" si="8"/>
        <v>46.28881422985593</v>
      </c>
      <c r="D82">
        <f t="shared" si="9"/>
        <v>46.28881422985593</v>
      </c>
      <c r="E82">
        <f t="shared" si="10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6"/>
    </row>
    <row r="83" spans="1:10" x14ac:dyDescent="0.25">
      <c r="A83">
        <v>38.1</v>
      </c>
      <c r="B83">
        <f t="shared" si="6"/>
        <v>46.525363764048706</v>
      </c>
      <c r="C83">
        <f t="shared" si="8"/>
        <v>46.525363764048706</v>
      </c>
      <c r="D83">
        <f t="shared" si="9"/>
        <v>46.525363764048706</v>
      </c>
      <c r="E83">
        <f t="shared" si="10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6"/>
    </row>
    <row r="84" spans="1:10" x14ac:dyDescent="0.25">
      <c r="A84">
        <v>38.200000000000003</v>
      </c>
      <c r="B84">
        <f t="shared" si="6"/>
        <v>46.762946819034482</v>
      </c>
      <c r="C84">
        <f t="shared" si="8"/>
        <v>46.762946819034482</v>
      </c>
      <c r="D84">
        <f t="shared" si="9"/>
        <v>46.762946819034482</v>
      </c>
      <c r="E84">
        <f t="shared" si="10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6"/>
    </row>
    <row r="85" spans="1:10" x14ac:dyDescent="0.25">
      <c r="A85">
        <v>38.299999999999997</v>
      </c>
      <c r="B85">
        <f t="shared" si="6"/>
        <v>47.001567076446953</v>
      </c>
      <c r="C85">
        <f t="shared" si="8"/>
        <v>47.001567076446953</v>
      </c>
      <c r="D85">
        <f t="shared" si="9"/>
        <v>47.001567076446953</v>
      </c>
      <c r="E85">
        <f t="shared" si="10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6"/>
    </row>
    <row r="86" spans="1:10" x14ac:dyDescent="0.25">
      <c r="A86">
        <v>38.4</v>
      </c>
      <c r="B86">
        <f t="shared" si="6"/>
        <v>47.241228227651391</v>
      </c>
      <c r="C86">
        <f t="shared" si="8"/>
        <v>47.241228227651391</v>
      </c>
      <c r="D86">
        <f t="shared" si="9"/>
        <v>47.241228227651391</v>
      </c>
      <c r="E86">
        <f t="shared" si="10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6"/>
    </row>
    <row r="87" spans="1:10" x14ac:dyDescent="0.25">
      <c r="A87">
        <v>38.5</v>
      </c>
      <c r="B87">
        <f t="shared" si="6"/>
        <v>47.481933973758792</v>
      </c>
      <c r="C87">
        <f t="shared" si="8"/>
        <v>47.481933973758792</v>
      </c>
      <c r="D87">
        <f t="shared" si="9"/>
        <v>47.481933973758792</v>
      </c>
      <c r="E87">
        <f t="shared" si="10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6"/>
    </row>
    <row r="88" spans="1:10" x14ac:dyDescent="0.25">
      <c r="A88">
        <v>38.6</v>
      </c>
      <c r="B88">
        <f t="shared" si="6"/>
        <v>47.723688025640627</v>
      </c>
      <c r="C88">
        <f t="shared" si="8"/>
        <v>47.723688025640627</v>
      </c>
      <c r="D88">
        <f t="shared" si="9"/>
        <v>47.723688025640627</v>
      </c>
      <c r="E88">
        <f t="shared" si="10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6"/>
    </row>
    <row r="89" spans="1:10" x14ac:dyDescent="0.25">
      <c r="A89">
        <v>38.700000000000003</v>
      </c>
      <c r="B89">
        <f t="shared" si="6"/>
        <v>47.966494103942964</v>
      </c>
      <c r="C89">
        <f t="shared" si="8"/>
        <v>47.966494103942964</v>
      </c>
      <c r="D89">
        <f t="shared" si="9"/>
        <v>47.966494103942964</v>
      </c>
      <c r="E89">
        <f t="shared" si="10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6"/>
    </row>
    <row r="90" spans="1:10" x14ac:dyDescent="0.25">
      <c r="A90">
        <v>38.799999999999997</v>
      </c>
      <c r="B90">
        <f t="shared" si="6"/>
        <v>48.210355939100936</v>
      </c>
      <c r="C90">
        <f t="shared" si="8"/>
        <v>48.210355939100936</v>
      </c>
      <c r="D90">
        <f t="shared" si="9"/>
        <v>48.210355939100936</v>
      </c>
      <c r="E90">
        <f t="shared" si="10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6"/>
    </row>
    <row r="91" spans="1:10" x14ac:dyDescent="0.25">
      <c r="A91">
        <v>38.9</v>
      </c>
      <c r="B91">
        <f t="shared" si="6"/>
        <v>48.455277271353459</v>
      </c>
      <c r="C91">
        <f t="shared" si="8"/>
        <v>48.455277271353459</v>
      </c>
      <c r="D91">
        <f t="shared" si="9"/>
        <v>48.455277271353459</v>
      </c>
      <c r="E91">
        <f t="shared" si="10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6"/>
    </row>
    <row r="92" spans="1:10" x14ac:dyDescent="0.25">
      <c r="A92">
        <v>39</v>
      </c>
      <c r="B92">
        <f t="shared" si="6"/>
        <v>48.701261850757064</v>
      </c>
      <c r="C92">
        <f t="shared" si="8"/>
        <v>48.701261850757064</v>
      </c>
      <c r="D92">
        <f t="shared" si="9"/>
        <v>48.701261850757064</v>
      </c>
      <c r="E92">
        <f t="shared" si="10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6"/>
    </row>
    <row r="93" spans="1:10" x14ac:dyDescent="0.25">
      <c r="A93">
        <v>39.1</v>
      </c>
      <c r="B93">
        <f t="shared" si="6"/>
        <v>48.948313437200746</v>
      </c>
      <c r="C93">
        <f t="shared" si="8"/>
        <v>48.948313437200746</v>
      </c>
      <c r="D93">
        <f t="shared" si="9"/>
        <v>48.948313437200746</v>
      </c>
      <c r="E93">
        <f t="shared" si="10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6"/>
    </row>
    <row r="94" spans="1:10" x14ac:dyDescent="0.25">
      <c r="A94">
        <v>39.200000000000003</v>
      </c>
      <c r="B94">
        <f t="shared" si="6"/>
        <v>49.196435800420133</v>
      </c>
      <c r="C94">
        <f t="shared" si="8"/>
        <v>49.196435800420133</v>
      </c>
      <c r="D94">
        <f t="shared" si="9"/>
        <v>49.196435800420133</v>
      </c>
      <c r="E94">
        <f t="shared" si="10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6"/>
    </row>
    <row r="95" spans="1:10" x14ac:dyDescent="0.25">
      <c r="A95">
        <v>39.299999999999997</v>
      </c>
      <c r="B95">
        <f t="shared" si="6"/>
        <v>49.445632720011773</v>
      </c>
      <c r="C95">
        <f t="shared" si="8"/>
        <v>49.445632720011773</v>
      </c>
      <c r="D95">
        <f t="shared" si="9"/>
        <v>49.445632720011773</v>
      </c>
      <c r="E95">
        <f t="shared" si="10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6"/>
    </row>
    <row r="96" spans="1:10" x14ac:dyDescent="0.25">
      <c r="A96">
        <v>39.4</v>
      </c>
      <c r="B96">
        <f t="shared" si="6"/>
        <v>49.695907985447739</v>
      </c>
      <c r="C96">
        <f t="shared" si="8"/>
        <v>49.695907985447739</v>
      </c>
      <c r="D96">
        <f t="shared" si="9"/>
        <v>49.695907985447739</v>
      </c>
      <c r="E96">
        <f t="shared" si="10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6"/>
    </row>
    <row r="97" spans="1:10" x14ac:dyDescent="0.25">
      <c r="A97">
        <v>39.5</v>
      </c>
      <c r="B97">
        <f t="shared" si="6"/>
        <v>49.947265396089662</v>
      </c>
      <c r="C97">
        <f t="shared" si="8"/>
        <v>49.947265396089662</v>
      </c>
      <c r="D97">
        <f t="shared" si="9"/>
        <v>49.947265396089662</v>
      </c>
      <c r="E97">
        <f t="shared" si="10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6"/>
    </row>
    <row r="98" spans="1:10" x14ac:dyDescent="0.25">
      <c r="A98">
        <v>39.6</v>
      </c>
      <c r="B98">
        <f t="shared" si="6"/>
        <v>50.199708761203354</v>
      </c>
      <c r="C98">
        <f t="shared" si="8"/>
        <v>50.199708761203354</v>
      </c>
      <c r="D98">
        <f t="shared" si="9"/>
        <v>50.199708761203354</v>
      </c>
      <c r="E98">
        <f t="shared" si="10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6"/>
    </row>
    <row r="99" spans="1:10" x14ac:dyDescent="0.25">
      <c r="A99">
        <v>39.700000000000003</v>
      </c>
      <c r="B99">
        <f t="shared" si="6"/>
        <v>50.453241899972937</v>
      </c>
      <c r="C99">
        <f t="shared" si="8"/>
        <v>50.453241899972937</v>
      </c>
      <c r="D99">
        <f t="shared" si="9"/>
        <v>50.453241899972937</v>
      </c>
      <c r="E99">
        <f t="shared" si="10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6"/>
    </row>
    <row r="100" spans="1:10" x14ac:dyDescent="0.25">
      <c r="A100">
        <v>39.799999999999997</v>
      </c>
      <c r="B100">
        <f t="shared" si="6"/>
        <v>50.707868641515113</v>
      </c>
      <c r="C100">
        <f t="shared" si="8"/>
        <v>50.707868641515113</v>
      </c>
      <c r="D100">
        <f t="shared" si="9"/>
        <v>50.707868641515113</v>
      </c>
      <c r="E100">
        <f t="shared" si="10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6"/>
    </row>
    <row r="101" spans="1:10" x14ac:dyDescent="0.25">
      <c r="A101">
        <v>39.9</v>
      </c>
      <c r="B101">
        <f t="shared" ref="B101:B164" si="12">(0.6112/(0.000461495*(273.15+A101)))*EXP((17.62*A101)/(A101+243.12))*E101</f>
        <v>50.963592824893837</v>
      </c>
      <c r="C101">
        <f t="shared" si="8"/>
        <v>50.963592824893837</v>
      </c>
      <c r="D101">
        <f t="shared" si="9"/>
        <v>50.963592824893837</v>
      </c>
      <c r="E101">
        <f t="shared" si="10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6"/>
    </row>
    <row r="102" spans="1:10" x14ac:dyDescent="0.25">
      <c r="A102">
        <v>40</v>
      </c>
      <c r="B102">
        <f t="shared" si="12"/>
        <v>51.220418299134046</v>
      </c>
      <c r="C102">
        <f t="shared" si="8"/>
        <v>51.220418299134046</v>
      </c>
      <c r="D102">
        <f t="shared" si="9"/>
        <v>51.220418299134046</v>
      </c>
      <c r="E102">
        <f t="shared" si="10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6"/>
    </row>
    <row r="103" spans="1:10" x14ac:dyDescent="0.25">
      <c r="A103">
        <v>40.1</v>
      </c>
      <c r="B103">
        <f t="shared" si="12"/>
        <v>51.47834892323646</v>
      </c>
      <c r="C103">
        <f t="shared" si="8"/>
        <v>51.47834892323646</v>
      </c>
      <c r="D103">
        <f t="shared" si="9"/>
        <v>51.47834892323646</v>
      </c>
      <c r="E103">
        <f t="shared" si="10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6"/>
    </row>
    <row r="104" spans="1:10" x14ac:dyDescent="0.25">
      <c r="A104">
        <v>40.200000000000003</v>
      </c>
      <c r="B104">
        <f t="shared" si="12"/>
        <v>51.737388566191584</v>
      </c>
      <c r="C104">
        <f t="shared" si="8"/>
        <v>51.737388566191584</v>
      </c>
      <c r="D104">
        <f t="shared" si="9"/>
        <v>51.737388566191584</v>
      </c>
      <c r="E104">
        <f t="shared" si="10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6"/>
    </row>
    <row r="105" spans="1:10" x14ac:dyDescent="0.25">
      <c r="A105">
        <v>40.300000000000097</v>
      </c>
      <c r="B105">
        <f t="shared" si="12"/>
        <v>51.997541106994191</v>
      </c>
      <c r="C105">
        <f t="shared" si="8"/>
        <v>51.997541106994191</v>
      </c>
      <c r="D105">
        <f t="shared" si="9"/>
        <v>51.997541106994191</v>
      </c>
      <c r="E105">
        <f t="shared" si="10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6"/>
    </row>
    <row r="106" spans="1:10" x14ac:dyDescent="0.25">
      <c r="A106">
        <v>40.4</v>
      </c>
      <c r="B106">
        <f t="shared" si="12"/>
        <v>52.258810434656581</v>
      </c>
      <c r="C106">
        <f t="shared" si="8"/>
        <v>52.258810434656581</v>
      </c>
      <c r="D106">
        <f t="shared" si="9"/>
        <v>52.258810434656581</v>
      </c>
      <c r="E106">
        <f t="shared" si="10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6"/>
    </row>
    <row r="107" spans="1:10" x14ac:dyDescent="0.25">
      <c r="A107">
        <v>40.5</v>
      </c>
      <c r="B107">
        <f t="shared" si="12"/>
        <v>52.521200448224974</v>
      </c>
      <c r="C107">
        <f t="shared" si="8"/>
        <v>52.521200448224974</v>
      </c>
      <c r="D107">
        <f t="shared" si="9"/>
        <v>52.521200448224974</v>
      </c>
      <c r="E107">
        <f t="shared" si="10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6"/>
    </row>
    <row r="108" spans="1:10" x14ac:dyDescent="0.25">
      <c r="A108">
        <v>40.600000000000101</v>
      </c>
      <c r="B108">
        <f t="shared" si="12"/>
        <v>52.784715056791953</v>
      </c>
      <c r="C108">
        <f t="shared" si="8"/>
        <v>52.784715056791953</v>
      </c>
      <c r="D108">
        <f t="shared" si="9"/>
        <v>52.784715056791953</v>
      </c>
      <c r="E108">
        <f t="shared" si="10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6"/>
    </row>
    <row r="109" spans="1:10" x14ac:dyDescent="0.25">
      <c r="A109">
        <v>40.700000000000102</v>
      </c>
      <c r="B109">
        <f t="shared" si="12"/>
        <v>53.049358179510399</v>
      </c>
      <c r="C109">
        <f t="shared" si="8"/>
        <v>53.049358179510399</v>
      </c>
      <c r="D109">
        <f t="shared" si="9"/>
        <v>53.049358179510399</v>
      </c>
      <c r="E109">
        <f t="shared" si="10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6"/>
    </row>
    <row r="110" spans="1:10" x14ac:dyDescent="0.25">
      <c r="A110">
        <v>40.800000000000097</v>
      </c>
      <c r="B110">
        <f t="shared" si="12"/>
        <v>53.315133745609387</v>
      </c>
      <c r="C110">
        <f t="shared" si="8"/>
        <v>53.315133745609387</v>
      </c>
      <c r="D110">
        <f t="shared" si="9"/>
        <v>53.315133745609387</v>
      </c>
      <c r="E110">
        <f t="shared" si="10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6"/>
    </row>
    <row r="111" spans="1:10" x14ac:dyDescent="0.25">
      <c r="A111">
        <v>40.9</v>
      </c>
      <c r="B111">
        <f t="shared" si="12"/>
        <v>53.582045694406951</v>
      </c>
      <c r="C111">
        <f t="shared" si="8"/>
        <v>53.582045694406951</v>
      </c>
      <c r="D111">
        <f t="shared" si="9"/>
        <v>53.582045694406951</v>
      </c>
      <c r="E111">
        <f t="shared" si="10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6"/>
    </row>
    <row r="112" spans="1:10" x14ac:dyDescent="0.25">
      <c r="A112">
        <v>41.000000000000099</v>
      </c>
      <c r="B112">
        <f t="shared" si="12"/>
        <v>53.850097975325816</v>
      </c>
      <c r="C112">
        <f t="shared" si="8"/>
        <v>53.850097975325816</v>
      </c>
      <c r="D112">
        <f t="shared" si="9"/>
        <v>53.850097975325816</v>
      </c>
      <c r="E112">
        <f t="shared" si="10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6"/>
    </row>
    <row r="113" spans="1:10" x14ac:dyDescent="0.25">
      <c r="A113">
        <v>41.100000000000101</v>
      </c>
      <c r="B113">
        <f t="shared" si="12"/>
        <v>54.119294547905142</v>
      </c>
      <c r="C113">
        <f t="shared" si="8"/>
        <v>54.119294547905142</v>
      </c>
      <c r="D113">
        <f t="shared" si="9"/>
        <v>54.119294547905142</v>
      </c>
      <c r="E113">
        <f t="shared" si="10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6"/>
    </row>
    <row r="114" spans="1:10" x14ac:dyDescent="0.25">
      <c r="A114">
        <v>41.200000000000102</v>
      </c>
      <c r="B114">
        <f t="shared" si="12"/>
        <v>54.38963938181702</v>
      </c>
      <c r="C114">
        <f t="shared" si="8"/>
        <v>54.38963938181702</v>
      </c>
      <c r="D114">
        <f t="shared" si="9"/>
        <v>54.38963938181702</v>
      </c>
      <c r="E114">
        <f t="shared" si="10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6"/>
    </row>
    <row r="115" spans="1:10" x14ac:dyDescent="0.25">
      <c r="A115">
        <v>41.300000000000097</v>
      </c>
      <c r="B115">
        <f t="shared" si="12"/>
        <v>54.661136456879539</v>
      </c>
      <c r="C115">
        <f t="shared" si="8"/>
        <v>54.661136456879539</v>
      </c>
      <c r="D115">
        <f t="shared" si="9"/>
        <v>54.661136456879539</v>
      </c>
      <c r="E115">
        <f t="shared" si="10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6"/>
    </row>
    <row r="116" spans="1:10" x14ac:dyDescent="0.25">
      <c r="A116">
        <v>41.400000000000098</v>
      </c>
      <c r="B116">
        <f t="shared" si="12"/>
        <v>54.933789763071275</v>
      </c>
      <c r="C116">
        <f t="shared" si="8"/>
        <v>54.933789763071275</v>
      </c>
      <c r="D116">
        <f t="shared" si="9"/>
        <v>54.933789763071275</v>
      </c>
      <c r="E116">
        <f t="shared" si="10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6"/>
    </row>
    <row r="117" spans="1:10" x14ac:dyDescent="0.25">
      <c r="A117">
        <v>41.500000000000099</v>
      </c>
      <c r="B117">
        <f t="shared" si="12"/>
        <v>55.207603300545138</v>
      </c>
      <c r="C117">
        <f t="shared" si="8"/>
        <v>55.207603300545138</v>
      </c>
      <c r="D117">
        <f t="shared" si="9"/>
        <v>55.207603300545138</v>
      </c>
      <c r="E117">
        <f t="shared" si="10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6"/>
    </row>
    <row r="118" spans="1:10" x14ac:dyDescent="0.25">
      <c r="A118">
        <v>41.600000000000101</v>
      </c>
      <c r="B118">
        <f t="shared" si="12"/>
        <v>55.482581079642785</v>
      </c>
      <c r="C118">
        <f t="shared" si="8"/>
        <v>55.482581079642785</v>
      </c>
      <c r="D118">
        <f t="shared" si="9"/>
        <v>55.482581079642785</v>
      </c>
      <c r="E118">
        <f t="shared" si="10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6"/>
    </row>
    <row r="119" spans="1:10" x14ac:dyDescent="0.25">
      <c r="A119">
        <v>41.700000000000102</v>
      </c>
      <c r="B119">
        <f t="shared" si="12"/>
        <v>55.758727120908617</v>
      </c>
      <c r="C119">
        <f t="shared" si="8"/>
        <v>55.758727120908617</v>
      </c>
      <c r="D119">
        <f t="shared" si="9"/>
        <v>55.758727120908617</v>
      </c>
      <c r="E119">
        <f t="shared" si="10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6"/>
    </row>
    <row r="120" spans="1:10" x14ac:dyDescent="0.25">
      <c r="A120">
        <v>41.800000000000097</v>
      </c>
      <c r="B120">
        <f t="shared" si="12"/>
        <v>56.03604545510391</v>
      </c>
      <c r="C120">
        <f t="shared" si="8"/>
        <v>56.03604545510391</v>
      </c>
      <c r="D120">
        <f t="shared" si="9"/>
        <v>56.03604545510391</v>
      </c>
      <c r="E120">
        <f t="shared" si="10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6"/>
    </row>
    <row r="121" spans="1:10" x14ac:dyDescent="0.25">
      <c r="A121">
        <v>41.900000000000098</v>
      </c>
      <c r="B121">
        <f t="shared" si="12"/>
        <v>56.31454012322083</v>
      </c>
      <c r="C121">
        <f t="shared" si="8"/>
        <v>56.31454012322083</v>
      </c>
      <c r="D121">
        <f t="shared" si="9"/>
        <v>56.31454012322083</v>
      </c>
      <c r="E121">
        <f t="shared" si="10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6"/>
    </row>
    <row r="122" spans="1:10" x14ac:dyDescent="0.25">
      <c r="A122">
        <v>42.000000000000099</v>
      </c>
      <c r="B122">
        <f t="shared" si="12"/>
        <v>56.594215176496775</v>
      </c>
      <c r="C122">
        <f t="shared" si="8"/>
        <v>56.594215176496775</v>
      </c>
      <c r="D122">
        <f t="shared" si="9"/>
        <v>56.594215176496775</v>
      </c>
      <c r="E122">
        <f t="shared" si="10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6"/>
    </row>
    <row r="123" spans="1:10" x14ac:dyDescent="0.25">
      <c r="A123">
        <v>42.100000000000101</v>
      </c>
      <c r="B123">
        <f t="shared" si="12"/>
        <v>56.87507467642812</v>
      </c>
      <c r="C123">
        <f t="shared" si="8"/>
        <v>56.87507467642812</v>
      </c>
      <c r="D123">
        <f t="shared" si="9"/>
        <v>56.87507467642812</v>
      </c>
      <c r="E123">
        <f t="shared" si="10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6"/>
    </row>
    <row r="124" spans="1:10" x14ac:dyDescent="0.25">
      <c r="A124">
        <v>42.200000000000102</v>
      </c>
      <c r="B124">
        <f t="shared" si="12"/>
        <v>57.157122694784448</v>
      </c>
      <c r="C124">
        <f t="shared" si="8"/>
        <v>57.157122694784448</v>
      </c>
      <c r="D124">
        <f t="shared" si="9"/>
        <v>57.157122694784448</v>
      </c>
      <c r="E124">
        <f t="shared" si="10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6"/>
    </row>
    <row r="125" spans="1:10" x14ac:dyDescent="0.25">
      <c r="A125">
        <v>42.300000000000097</v>
      </c>
      <c r="B125">
        <f t="shared" si="12"/>
        <v>57.440363313622719</v>
      </c>
      <c r="C125">
        <f t="shared" si="8"/>
        <v>57.440363313622719</v>
      </c>
      <c r="D125">
        <f t="shared" si="9"/>
        <v>57.440363313622719</v>
      </c>
      <c r="E125">
        <f t="shared" si="10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6"/>
    </row>
    <row r="126" spans="1:10" x14ac:dyDescent="0.25">
      <c r="A126">
        <v>42.400000000000098</v>
      </c>
      <c r="B126">
        <f t="shared" si="12"/>
        <v>57.724800625301086</v>
      </c>
      <c r="C126">
        <f t="shared" si="8"/>
        <v>57.724800625301086</v>
      </c>
      <c r="D126">
        <f t="shared" si="9"/>
        <v>57.724800625301086</v>
      </c>
      <c r="E126">
        <f t="shared" si="10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6"/>
    </row>
    <row r="127" spans="1:10" x14ac:dyDescent="0.25">
      <c r="A127">
        <v>42.500000000000099</v>
      </c>
      <c r="B127">
        <f t="shared" si="12"/>
        <v>58.010438732493064</v>
      </c>
      <c r="C127">
        <f t="shared" si="8"/>
        <v>58.010438732493064</v>
      </c>
      <c r="D127">
        <f t="shared" si="9"/>
        <v>58.010438732493064</v>
      </c>
      <c r="E127">
        <f t="shared" si="10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6"/>
    </row>
    <row r="128" spans="1:10" x14ac:dyDescent="0.25">
      <c r="A128">
        <v>42.600000000000101</v>
      </c>
      <c r="B128">
        <f t="shared" si="12"/>
        <v>58.297281748201527</v>
      </c>
      <c r="C128">
        <f t="shared" si="8"/>
        <v>58.297281748201527</v>
      </c>
      <c r="D128">
        <f t="shared" si="9"/>
        <v>58.297281748201527</v>
      </c>
      <c r="E128">
        <f t="shared" si="10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6"/>
    </row>
    <row r="129" spans="1:10" x14ac:dyDescent="0.25">
      <c r="A129">
        <v>42.700000000000102</v>
      </c>
      <c r="B129">
        <f t="shared" si="12"/>
        <v>58.585333795772684</v>
      </c>
      <c r="C129">
        <f t="shared" si="8"/>
        <v>58.585333795772684</v>
      </c>
      <c r="D129">
        <f t="shared" si="9"/>
        <v>58.585333795772684</v>
      </c>
      <c r="E129">
        <f t="shared" si="10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6"/>
    </row>
    <row r="130" spans="1:10" x14ac:dyDescent="0.25">
      <c r="A130">
        <v>42.800000000000097</v>
      </c>
      <c r="B130">
        <f t="shared" si="12"/>
        <v>58.874599008910153</v>
      </c>
      <c r="C130">
        <f t="shared" si="8"/>
        <v>58.874599008910153</v>
      </c>
      <c r="D130">
        <f t="shared" si="9"/>
        <v>58.874599008910153</v>
      </c>
      <c r="E130">
        <f t="shared" si="10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6"/>
    </row>
    <row r="131" spans="1:10" x14ac:dyDescent="0.25">
      <c r="A131">
        <v>42.900000000000098</v>
      </c>
      <c r="B131">
        <f t="shared" si="12"/>
        <v>59.165081531688799</v>
      </c>
      <c r="C131">
        <f t="shared" si="8"/>
        <v>59.165081531688799</v>
      </c>
      <c r="D131">
        <f t="shared" si="9"/>
        <v>59.165081531688799</v>
      </c>
      <c r="E131">
        <f t="shared" si="10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6"/>
    </row>
    <row r="132" spans="1:10" x14ac:dyDescent="0.25">
      <c r="A132">
        <v>43.000000000000099</v>
      </c>
      <c r="B132">
        <f t="shared" si="12"/>
        <v>59.456785518568907</v>
      </c>
      <c r="C132">
        <f t="shared" si="8"/>
        <v>59.456785518568907</v>
      </c>
      <c r="D132">
        <f t="shared" si="9"/>
        <v>59.456785518568907</v>
      </c>
      <c r="E132">
        <f t="shared" si="10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6"/>
    </row>
    <row r="133" spans="1:10" x14ac:dyDescent="0.25">
      <c r="A133">
        <v>43.100000000000101</v>
      </c>
      <c r="B133">
        <f t="shared" si="12"/>
        <v>59.749715134410025</v>
      </c>
      <c r="C133">
        <f t="shared" si="8"/>
        <v>59.749715134410025</v>
      </c>
      <c r="D133">
        <f t="shared" si="9"/>
        <v>59.749715134410025</v>
      </c>
      <c r="E133">
        <f t="shared" si="10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6"/>
    </row>
    <row r="134" spans="1:10" x14ac:dyDescent="0.25">
      <c r="A134">
        <v>43.200000000000102</v>
      </c>
      <c r="B134">
        <f t="shared" si="12"/>
        <v>60.043874554484837</v>
      </c>
      <c r="C134">
        <f t="shared" ref="C134:C197" si="13">B134</f>
        <v>60.043874554484837</v>
      </c>
      <c r="D134">
        <f t="shared" ref="D134:D197" si="14">C134</f>
        <v>60.043874554484837</v>
      </c>
      <c r="E134">
        <f t="shared" ref="E134:E197" si="15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6"/>
    </row>
    <row r="135" spans="1:10" x14ac:dyDescent="0.25">
      <c r="A135">
        <v>43.300000000000097</v>
      </c>
      <c r="B135">
        <f t="shared" si="12"/>
        <v>60.339267964493281</v>
      </c>
      <c r="C135">
        <f t="shared" si="13"/>
        <v>60.339267964493281</v>
      </c>
      <c r="D135">
        <f t="shared" si="14"/>
        <v>60.339267964493281</v>
      </c>
      <c r="E135">
        <f t="shared" si="15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6"/>
    </row>
    <row r="136" spans="1:10" x14ac:dyDescent="0.25">
      <c r="A136">
        <v>43.400000000000098</v>
      </c>
      <c r="B136">
        <f t="shared" si="12"/>
        <v>60.635899560576355</v>
      </c>
      <c r="C136">
        <f t="shared" si="13"/>
        <v>60.635899560576355</v>
      </c>
      <c r="D136">
        <f t="shared" si="14"/>
        <v>60.635899560576355</v>
      </c>
      <c r="E136">
        <f t="shared" si="15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6"/>
    </row>
    <row r="137" spans="1:10" x14ac:dyDescent="0.25">
      <c r="A137">
        <v>43.500000000000099</v>
      </c>
      <c r="B137">
        <f t="shared" si="12"/>
        <v>60.933773549330112</v>
      </c>
      <c r="C137">
        <f t="shared" si="13"/>
        <v>60.933773549330112</v>
      </c>
      <c r="D137">
        <f t="shared" si="14"/>
        <v>60.933773549330112</v>
      </c>
      <c r="E137">
        <f t="shared" si="15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6"/>
    </row>
    <row r="138" spans="1:10" x14ac:dyDescent="0.25">
      <c r="A138">
        <v>43.600000000000101</v>
      </c>
      <c r="B138">
        <f t="shared" si="12"/>
        <v>61.232894147819458</v>
      </c>
      <c r="C138">
        <f t="shared" si="13"/>
        <v>61.232894147819458</v>
      </c>
      <c r="D138">
        <f t="shared" si="14"/>
        <v>61.232894147819458</v>
      </c>
      <c r="E138">
        <f t="shared" si="15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6"/>
    </row>
    <row r="139" spans="1:10" x14ac:dyDescent="0.25">
      <c r="A139">
        <v>43.700000000000102</v>
      </c>
      <c r="B139">
        <f t="shared" si="12"/>
        <v>61.533265583592105</v>
      </c>
      <c r="C139">
        <f t="shared" si="13"/>
        <v>61.533265583592105</v>
      </c>
      <c r="D139">
        <f t="shared" si="14"/>
        <v>61.533265583592105</v>
      </c>
      <c r="E139">
        <f t="shared" si="15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6"/>
    </row>
    <row r="140" spans="1:10" x14ac:dyDescent="0.25">
      <c r="A140">
        <v>43.800000000000097</v>
      </c>
      <c r="B140">
        <f t="shared" si="12"/>
        <v>61.834892094692499</v>
      </c>
      <c r="C140">
        <f t="shared" si="13"/>
        <v>61.834892094692499</v>
      </c>
      <c r="D140">
        <f t="shared" si="14"/>
        <v>61.834892094692499</v>
      </c>
      <c r="E140">
        <f t="shared" si="15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6"/>
    </row>
    <row r="141" spans="1:10" x14ac:dyDescent="0.25">
      <c r="A141">
        <v>43.900000000000098</v>
      </c>
      <c r="B141">
        <f t="shared" si="12"/>
        <v>62.137777929675487</v>
      </c>
      <c r="C141">
        <f t="shared" si="13"/>
        <v>62.137777929675487</v>
      </c>
      <c r="D141">
        <f t="shared" si="14"/>
        <v>62.137777929675487</v>
      </c>
      <c r="E141">
        <f t="shared" si="15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6"/>
    </row>
    <row r="142" spans="1:10" x14ac:dyDescent="0.25">
      <c r="A142">
        <v>44.000000000000099</v>
      </c>
      <c r="B142">
        <f t="shared" si="12"/>
        <v>62.441927347620485</v>
      </c>
      <c r="C142">
        <f t="shared" si="13"/>
        <v>62.441927347620485</v>
      </c>
      <c r="D142">
        <f t="shared" si="14"/>
        <v>62.441927347620485</v>
      </c>
      <c r="E142">
        <f t="shared" si="15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6"/>
    </row>
    <row r="143" spans="1:10" x14ac:dyDescent="0.25">
      <c r="A143">
        <v>44.100000000000101</v>
      </c>
      <c r="B143">
        <f t="shared" si="12"/>
        <v>62.747344618145078</v>
      </c>
      <c r="C143">
        <f t="shared" si="13"/>
        <v>62.747344618145078</v>
      </c>
      <c r="D143">
        <f t="shared" si="14"/>
        <v>62.747344618145078</v>
      </c>
      <c r="E143">
        <f t="shared" si="15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6"/>
    </row>
    <row r="144" spans="1:10" x14ac:dyDescent="0.25">
      <c r="A144">
        <v>44.200000000000102</v>
      </c>
      <c r="B144">
        <f t="shared" si="12"/>
        <v>63.054034021418808</v>
      </c>
      <c r="C144">
        <f t="shared" si="13"/>
        <v>63.054034021418808</v>
      </c>
      <c r="D144">
        <f t="shared" si="14"/>
        <v>63.054034021418808</v>
      </c>
      <c r="E144">
        <f t="shared" si="15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6"/>
    </row>
    <row r="145" spans="1:10" x14ac:dyDescent="0.25">
      <c r="A145">
        <v>44.300000000000097</v>
      </c>
      <c r="B145">
        <f t="shared" si="12"/>
        <v>63.361999848177277</v>
      </c>
      <c r="C145">
        <f t="shared" si="13"/>
        <v>63.361999848177277</v>
      </c>
      <c r="D145">
        <f t="shared" si="14"/>
        <v>63.361999848177277</v>
      </c>
      <c r="E145">
        <f t="shared" si="15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6"/>
    </row>
    <row r="146" spans="1:10" x14ac:dyDescent="0.25">
      <c r="A146">
        <v>44.400000000000098</v>
      </c>
      <c r="B146">
        <f t="shared" si="12"/>
        <v>63.671246399735608</v>
      </c>
      <c r="C146">
        <f t="shared" si="13"/>
        <v>63.671246399735608</v>
      </c>
      <c r="D146">
        <f t="shared" si="14"/>
        <v>63.671246399735608</v>
      </c>
      <c r="E146">
        <f t="shared" si="15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6"/>
    </row>
    <row r="147" spans="1:10" x14ac:dyDescent="0.25">
      <c r="A147">
        <v>44.500000000000099</v>
      </c>
      <c r="B147">
        <f t="shared" si="12"/>
        <v>63.981777988002506</v>
      </c>
      <c r="C147">
        <f t="shared" si="13"/>
        <v>63.981777988002506</v>
      </c>
      <c r="D147">
        <f t="shared" si="14"/>
        <v>63.981777988002506</v>
      </c>
      <c r="E147">
        <f t="shared" si="15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6"/>
    </row>
    <row r="148" spans="1:10" x14ac:dyDescent="0.25">
      <c r="A148">
        <v>44.600000000000101</v>
      </c>
      <c r="B148">
        <f t="shared" si="12"/>
        <v>64.293598935493833</v>
      </c>
      <c r="C148">
        <f t="shared" si="13"/>
        <v>64.293598935493833</v>
      </c>
      <c r="D148">
        <f t="shared" si="14"/>
        <v>64.293598935493833</v>
      </c>
      <c r="E148">
        <f t="shared" si="15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6"/>
    </row>
    <row r="149" spans="1:10" x14ac:dyDescent="0.25">
      <c r="A149">
        <v>44.700000000000102</v>
      </c>
      <c r="B149">
        <f t="shared" si="12"/>
        <v>64.60671357534649</v>
      </c>
      <c r="C149">
        <f t="shared" si="13"/>
        <v>64.60671357534649</v>
      </c>
      <c r="D149">
        <f t="shared" si="14"/>
        <v>64.60671357534649</v>
      </c>
      <c r="E149">
        <f t="shared" si="15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6"/>
    </row>
    <row r="150" spans="1:10" x14ac:dyDescent="0.25">
      <c r="A150">
        <v>44.800000000000097</v>
      </c>
      <c r="B150">
        <f t="shared" si="12"/>
        <v>64.921126251332197</v>
      </c>
      <c r="C150">
        <f t="shared" si="13"/>
        <v>64.921126251332197</v>
      </c>
      <c r="D150">
        <f t="shared" si="14"/>
        <v>64.921126251332197</v>
      </c>
      <c r="E150">
        <f t="shared" si="15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6"/>
    </row>
    <row r="151" spans="1:10" x14ac:dyDescent="0.25">
      <c r="A151">
        <v>44.900000000000098</v>
      </c>
      <c r="B151">
        <f t="shared" si="12"/>
        <v>65.236841317871054</v>
      </c>
      <c r="C151">
        <f t="shared" si="13"/>
        <v>65.236841317871054</v>
      </c>
      <c r="D151">
        <f t="shared" si="14"/>
        <v>65.236841317871054</v>
      </c>
      <c r="E151">
        <f t="shared" si="15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6"/>
    </row>
    <row r="152" spans="1:10" x14ac:dyDescent="0.25">
      <c r="A152">
        <v>45.000000000000099</v>
      </c>
      <c r="B152">
        <f t="shared" si="12"/>
        <v>65.553863140045507</v>
      </c>
      <c r="C152">
        <f t="shared" si="13"/>
        <v>65.553863140045507</v>
      </c>
      <c r="D152">
        <f t="shared" si="14"/>
        <v>65.553863140045507</v>
      </c>
      <c r="E152">
        <f t="shared" si="15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6"/>
    </row>
    <row r="153" spans="1:10" x14ac:dyDescent="0.25">
      <c r="A153">
        <v>45.100000000000101</v>
      </c>
      <c r="B153">
        <f t="shared" si="12"/>
        <v>65.872196093613908</v>
      </c>
      <c r="C153">
        <f t="shared" si="13"/>
        <v>65.872196093613908</v>
      </c>
      <c r="D153">
        <f t="shared" si="14"/>
        <v>65.872196093613908</v>
      </c>
      <c r="E153">
        <f t="shared" si="15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6"/>
    </row>
    <row r="154" spans="1:10" x14ac:dyDescent="0.25">
      <c r="A154">
        <v>45.200000000000102</v>
      </c>
      <c r="B154">
        <f t="shared" si="12"/>
        <v>66.19184456502407</v>
      </c>
      <c r="C154">
        <f t="shared" si="13"/>
        <v>66.19184456502407</v>
      </c>
      <c r="D154">
        <f t="shared" si="14"/>
        <v>66.19184456502407</v>
      </c>
      <c r="E154">
        <f t="shared" si="15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6"/>
    </row>
    <row r="155" spans="1:10" x14ac:dyDescent="0.25">
      <c r="A155">
        <v>45.300000000000097</v>
      </c>
      <c r="B155">
        <f t="shared" si="12"/>
        <v>66.512812951427392</v>
      </c>
      <c r="C155">
        <f t="shared" si="13"/>
        <v>66.512812951427392</v>
      </c>
      <c r="D155">
        <f t="shared" si="14"/>
        <v>66.512812951427392</v>
      </c>
      <c r="E155">
        <f t="shared" si="15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6"/>
    </row>
    <row r="156" spans="1:10" x14ac:dyDescent="0.25">
      <c r="A156">
        <v>45.400000000000098</v>
      </c>
      <c r="B156">
        <f t="shared" si="12"/>
        <v>66.835105660692065</v>
      </c>
      <c r="C156">
        <f t="shared" si="13"/>
        <v>66.835105660692065</v>
      </c>
      <c r="D156">
        <f t="shared" si="14"/>
        <v>66.835105660692065</v>
      </c>
      <c r="E156">
        <f t="shared" si="15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6"/>
    </row>
    <row r="157" spans="1:10" x14ac:dyDescent="0.25">
      <c r="A157">
        <v>45.500000000000099</v>
      </c>
      <c r="B157">
        <f t="shared" si="12"/>
        <v>67.158727111417008</v>
      </c>
      <c r="C157">
        <f t="shared" si="13"/>
        <v>67.158727111417008</v>
      </c>
      <c r="D157">
        <f t="shared" si="14"/>
        <v>67.158727111417008</v>
      </c>
      <c r="E157">
        <f t="shared" si="15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6"/>
    </row>
    <row r="158" spans="1:10" x14ac:dyDescent="0.25">
      <c r="A158">
        <v>45.600000000000101</v>
      </c>
      <c r="B158">
        <f t="shared" si="12"/>
        <v>67.483681732945456</v>
      </c>
      <c r="C158">
        <f t="shared" si="13"/>
        <v>67.483681732945456</v>
      </c>
      <c r="D158">
        <f t="shared" si="14"/>
        <v>67.483681732945456</v>
      </c>
      <c r="E158">
        <f t="shared" si="15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6"/>
    </row>
    <row r="159" spans="1:10" x14ac:dyDescent="0.25">
      <c r="A159">
        <v>45.700000000000102</v>
      </c>
      <c r="B159">
        <f t="shared" si="12"/>
        <v>67.809973965378433</v>
      </c>
      <c r="C159">
        <f t="shared" si="13"/>
        <v>67.809973965378433</v>
      </c>
      <c r="D159">
        <f t="shared" si="14"/>
        <v>67.809973965378433</v>
      </c>
      <c r="E159">
        <f t="shared" si="15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6"/>
    </row>
    <row r="160" spans="1:10" x14ac:dyDescent="0.25">
      <c r="A160">
        <v>45.800000000000097</v>
      </c>
      <c r="B160">
        <f t="shared" si="12"/>
        <v>68.137608259588617</v>
      </c>
      <c r="C160">
        <f t="shared" si="13"/>
        <v>68.137608259588617</v>
      </c>
      <c r="D160">
        <f t="shared" si="14"/>
        <v>68.137608259588617</v>
      </c>
      <c r="E160">
        <f t="shared" si="15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6"/>
    </row>
    <row r="161" spans="1:10" x14ac:dyDescent="0.25">
      <c r="A161">
        <v>45.900000000000098</v>
      </c>
      <c r="B161">
        <f t="shared" si="12"/>
        <v>68.466589077233778</v>
      </c>
      <c r="C161">
        <f t="shared" si="13"/>
        <v>68.466589077233778</v>
      </c>
      <c r="D161">
        <f t="shared" si="14"/>
        <v>68.466589077233778</v>
      </c>
      <c r="E161">
        <f t="shared" si="15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6"/>
    </row>
    <row r="162" spans="1:10" x14ac:dyDescent="0.25">
      <c r="A162">
        <v>46.000000000000099</v>
      </c>
      <c r="B162">
        <f t="shared" si="12"/>
        <v>68.796920890770451</v>
      </c>
      <c r="C162">
        <f t="shared" si="13"/>
        <v>68.796920890770451</v>
      </c>
      <c r="D162">
        <f t="shared" si="14"/>
        <v>68.796920890770451</v>
      </c>
      <c r="E162">
        <f t="shared" si="15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6"/>
    </row>
    <row r="163" spans="1:10" x14ac:dyDescent="0.25">
      <c r="A163">
        <v>46.100000000000101</v>
      </c>
      <c r="B163">
        <f t="shared" si="12"/>
        <v>69.128608183467534</v>
      </c>
      <c r="C163">
        <f t="shared" si="13"/>
        <v>69.128608183467534</v>
      </c>
      <c r="D163">
        <f t="shared" si="14"/>
        <v>69.128608183467534</v>
      </c>
      <c r="E163">
        <f t="shared" si="15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6"/>
    </row>
    <row r="164" spans="1:10" x14ac:dyDescent="0.25">
      <c r="A164">
        <v>46.200000000000102</v>
      </c>
      <c r="B164">
        <f t="shared" si="12"/>
        <v>69.461655449419553</v>
      </c>
      <c r="C164">
        <f t="shared" si="13"/>
        <v>69.461655449419553</v>
      </c>
      <c r="D164">
        <f t="shared" si="14"/>
        <v>69.461655449419553</v>
      </c>
      <c r="E164">
        <f t="shared" si="15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6"/>
    </row>
    <row r="165" spans="1:10" x14ac:dyDescent="0.25">
      <c r="A165">
        <v>46.300000000000097</v>
      </c>
      <c r="B165">
        <f t="shared" ref="B165:B202" si="16">(0.6112/(0.000461495*(273.15+A165)))*EXP((17.62*A165)/(A165+243.12))*E165</f>
        <v>69.796067193560745</v>
      </c>
      <c r="C165">
        <f t="shared" si="13"/>
        <v>69.796067193560745</v>
      </c>
      <c r="D165">
        <f t="shared" si="14"/>
        <v>69.796067193560745</v>
      </c>
      <c r="E165">
        <f t="shared" si="15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6"/>
    </row>
    <row r="166" spans="1:10" x14ac:dyDescent="0.25">
      <c r="A166">
        <v>46.400000000000098</v>
      </c>
      <c r="B166">
        <f t="shared" si="16"/>
        <v>70.131847931678109</v>
      </c>
      <c r="C166">
        <f t="shared" si="13"/>
        <v>70.131847931678109</v>
      </c>
      <c r="D166">
        <f t="shared" si="14"/>
        <v>70.131847931678109</v>
      </c>
      <c r="E166">
        <f t="shared" si="15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6"/>
    </row>
    <row r="167" spans="1:10" x14ac:dyDescent="0.25">
      <c r="A167">
        <v>46.500000000000099</v>
      </c>
      <c r="B167">
        <f t="shared" si="16"/>
        <v>70.469002190425158</v>
      </c>
      <c r="C167">
        <f t="shared" si="13"/>
        <v>70.469002190425158</v>
      </c>
      <c r="D167">
        <f t="shared" si="14"/>
        <v>70.469002190425158</v>
      </c>
      <c r="E167">
        <f t="shared" si="15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6"/>
    </row>
    <row r="168" spans="1:10" x14ac:dyDescent="0.25">
      <c r="A168">
        <v>46.600000000000101</v>
      </c>
      <c r="B168">
        <f t="shared" si="16"/>
        <v>70.807534507335475</v>
      </c>
      <c r="C168">
        <f t="shared" si="13"/>
        <v>70.807534507335475</v>
      </c>
      <c r="D168">
        <f t="shared" si="14"/>
        <v>70.807534507335475</v>
      </c>
      <c r="E168">
        <f t="shared" si="15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6"/>
    </row>
    <row r="169" spans="1:10" x14ac:dyDescent="0.25">
      <c r="A169">
        <v>46.700000000000102</v>
      </c>
      <c r="B169">
        <f t="shared" si="16"/>
        <v>71.147449430835891</v>
      </c>
      <c r="C169">
        <f t="shared" si="13"/>
        <v>71.147449430835891</v>
      </c>
      <c r="D169">
        <f t="shared" si="14"/>
        <v>71.147449430835891</v>
      </c>
      <c r="E169">
        <f t="shared" si="15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6"/>
    </row>
    <row r="170" spans="1:10" x14ac:dyDescent="0.25">
      <c r="A170">
        <v>46.800000000000097</v>
      </c>
      <c r="B170">
        <f t="shared" si="16"/>
        <v>71.488751520260394</v>
      </c>
      <c r="C170">
        <f t="shared" si="13"/>
        <v>71.488751520260394</v>
      </c>
      <c r="D170">
        <f t="shared" si="14"/>
        <v>71.488751520260394</v>
      </c>
      <c r="E170">
        <f t="shared" si="15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6"/>
    </row>
    <row r="171" spans="1:10" x14ac:dyDescent="0.25">
      <c r="A171">
        <v>46.900000000000098</v>
      </c>
      <c r="B171">
        <f t="shared" si="16"/>
        <v>71.831445345863202</v>
      </c>
      <c r="C171">
        <f t="shared" si="13"/>
        <v>71.831445345863202</v>
      </c>
      <c r="D171">
        <f t="shared" si="14"/>
        <v>71.831445345863202</v>
      </c>
      <c r="E171">
        <f t="shared" si="15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6"/>
    </row>
    <row r="172" spans="1:10" x14ac:dyDescent="0.25">
      <c r="A172">
        <v>47.000000000000099</v>
      </c>
      <c r="B172">
        <f t="shared" si="16"/>
        <v>72.175535488832608</v>
      </c>
      <c r="C172">
        <f t="shared" si="13"/>
        <v>72.175535488832608</v>
      </c>
      <c r="D172">
        <f t="shared" si="14"/>
        <v>72.175535488832608</v>
      </c>
      <c r="E172">
        <f t="shared" si="15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6"/>
    </row>
    <row r="173" spans="1:10" x14ac:dyDescent="0.25">
      <c r="A173">
        <v>47.100000000000101</v>
      </c>
      <c r="B173">
        <f t="shared" si="16"/>
        <v>72.521026541303982</v>
      </c>
      <c r="C173">
        <f t="shared" si="13"/>
        <v>72.521026541303982</v>
      </c>
      <c r="D173">
        <f t="shared" si="14"/>
        <v>72.521026541303982</v>
      </c>
      <c r="E173">
        <f t="shared" si="15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6"/>
    </row>
    <row r="174" spans="1:10" x14ac:dyDescent="0.25">
      <c r="A174">
        <v>47.200000000000102</v>
      </c>
      <c r="B174">
        <f t="shared" si="16"/>
        <v>72.867923106373397</v>
      </c>
      <c r="C174">
        <f t="shared" si="13"/>
        <v>72.867923106373397</v>
      </c>
      <c r="D174">
        <f t="shared" si="14"/>
        <v>72.867923106373397</v>
      </c>
      <c r="E174">
        <f t="shared" si="15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6"/>
    </row>
    <row r="175" spans="1:10" x14ac:dyDescent="0.25">
      <c r="A175">
        <v>47.300000000000097</v>
      </c>
      <c r="B175">
        <f t="shared" si="16"/>
        <v>73.216229798111186</v>
      </c>
      <c r="C175">
        <f t="shared" si="13"/>
        <v>73.216229798111186</v>
      </c>
      <c r="D175">
        <f t="shared" si="14"/>
        <v>73.216229798111186</v>
      </c>
      <c r="E175">
        <f t="shared" si="15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6"/>
    </row>
    <row r="176" spans="1:10" x14ac:dyDescent="0.25">
      <c r="A176">
        <v>47.400000000000098</v>
      </c>
      <c r="B176">
        <f t="shared" si="16"/>
        <v>73.565951241575078</v>
      </c>
      <c r="C176">
        <f t="shared" si="13"/>
        <v>73.565951241575078</v>
      </c>
      <c r="D176">
        <f t="shared" si="14"/>
        <v>73.565951241575078</v>
      </c>
      <c r="E176">
        <f t="shared" si="15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6"/>
    </row>
    <row r="177" spans="1:10" x14ac:dyDescent="0.25">
      <c r="A177">
        <v>47.500000000000099</v>
      </c>
      <c r="B177">
        <f t="shared" si="16"/>
        <v>73.917092072823635</v>
      </c>
      <c r="C177">
        <f t="shared" si="13"/>
        <v>73.917092072823635</v>
      </c>
      <c r="D177">
        <f t="shared" si="14"/>
        <v>73.917092072823635</v>
      </c>
      <c r="E177">
        <f t="shared" si="15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6"/>
    </row>
    <row r="178" spans="1:10" x14ac:dyDescent="0.25">
      <c r="A178">
        <v>47.600000000000101</v>
      </c>
      <c r="B178">
        <f t="shared" si="16"/>
        <v>74.269656938929899</v>
      </c>
      <c r="C178">
        <f t="shared" si="13"/>
        <v>74.269656938929899</v>
      </c>
      <c r="D178">
        <f t="shared" si="14"/>
        <v>74.269656938929899</v>
      </c>
      <c r="E178">
        <f t="shared" si="15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6"/>
    </row>
    <row r="179" spans="1:10" x14ac:dyDescent="0.25">
      <c r="A179">
        <v>47.700000000000202</v>
      </c>
      <c r="B179">
        <f t="shared" si="16"/>
        <v>74.623650497994376</v>
      </c>
      <c r="C179">
        <f t="shared" si="13"/>
        <v>74.623650497994376</v>
      </c>
      <c r="D179">
        <f t="shared" si="14"/>
        <v>74.623650497994376</v>
      </c>
      <c r="E179">
        <f t="shared" si="15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6"/>
    </row>
    <row r="180" spans="1:10" x14ac:dyDescent="0.25">
      <c r="A180">
        <v>47.800000000000203</v>
      </c>
      <c r="B180">
        <f t="shared" si="16"/>
        <v>74.979077419157903</v>
      </c>
      <c r="C180">
        <f t="shared" si="13"/>
        <v>74.979077419157903</v>
      </c>
      <c r="D180">
        <f t="shared" si="14"/>
        <v>74.979077419157903</v>
      </c>
      <c r="E180">
        <f t="shared" si="15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6"/>
    </row>
    <row r="181" spans="1:10" x14ac:dyDescent="0.25">
      <c r="A181">
        <v>47.900000000000198</v>
      </c>
      <c r="B181">
        <f t="shared" si="16"/>
        <v>75.335942382616196</v>
      </c>
      <c r="C181">
        <f t="shared" si="13"/>
        <v>75.335942382616196</v>
      </c>
      <c r="D181">
        <f t="shared" si="14"/>
        <v>75.335942382616196</v>
      </c>
      <c r="E181">
        <f t="shared" si="15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6"/>
    </row>
    <row r="182" spans="1:10" x14ac:dyDescent="0.25">
      <c r="A182">
        <v>48.000000000000199</v>
      </c>
      <c r="B182">
        <f t="shared" si="16"/>
        <v>75.69425007963244</v>
      </c>
      <c r="C182">
        <f t="shared" si="13"/>
        <v>75.69425007963244</v>
      </c>
      <c r="D182">
        <f t="shared" si="14"/>
        <v>75.69425007963244</v>
      </c>
      <c r="E182">
        <f t="shared" si="15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6"/>
    </row>
    <row r="183" spans="1:10" x14ac:dyDescent="0.25">
      <c r="A183">
        <v>48.1000000000002</v>
      </c>
      <c r="B183">
        <f t="shared" si="16"/>
        <v>76.054005212550535</v>
      </c>
      <c r="C183">
        <f t="shared" si="13"/>
        <v>76.054005212550535</v>
      </c>
      <c r="D183">
        <f t="shared" si="14"/>
        <v>76.054005212550535</v>
      </c>
      <c r="E183">
        <f t="shared" si="15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6"/>
    </row>
    <row r="184" spans="1:10" x14ac:dyDescent="0.25">
      <c r="A184">
        <v>48.200000000000202</v>
      </c>
      <c r="B184">
        <f t="shared" si="16"/>
        <v>76.415212494808301</v>
      </c>
      <c r="C184">
        <f t="shared" si="13"/>
        <v>76.415212494808301</v>
      </c>
      <c r="D184">
        <f t="shared" si="14"/>
        <v>76.415212494808301</v>
      </c>
      <c r="E184">
        <f t="shared" si="15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6"/>
    </row>
    <row r="185" spans="1:10" x14ac:dyDescent="0.25">
      <c r="A185">
        <v>48.300000000000203</v>
      </c>
      <c r="B185">
        <f t="shared" si="16"/>
        <v>76.777876650951043</v>
      </c>
      <c r="C185">
        <f t="shared" si="13"/>
        <v>76.777876650951043</v>
      </c>
      <c r="D185">
        <f t="shared" si="14"/>
        <v>76.777876650951043</v>
      </c>
      <c r="E185">
        <f t="shared" si="15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6"/>
    </row>
    <row r="186" spans="1:10" x14ac:dyDescent="0.25">
      <c r="A186">
        <v>48.400000000000198</v>
      </c>
      <c r="B186">
        <f t="shared" si="16"/>
        <v>77.142002416644573</v>
      </c>
      <c r="C186">
        <f t="shared" si="13"/>
        <v>77.142002416644573</v>
      </c>
      <c r="D186">
        <f t="shared" si="14"/>
        <v>77.142002416644573</v>
      </c>
      <c r="E186">
        <f t="shared" si="15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6"/>
    </row>
    <row r="187" spans="1:10" x14ac:dyDescent="0.25">
      <c r="A187">
        <v>48.500000000000199</v>
      </c>
      <c r="B187">
        <f t="shared" si="16"/>
        <v>77.507594538688494</v>
      </c>
      <c r="C187">
        <f t="shared" si="13"/>
        <v>77.507594538688494</v>
      </c>
      <c r="D187">
        <f t="shared" si="14"/>
        <v>77.507594538688494</v>
      </c>
      <c r="E187">
        <f t="shared" si="15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6"/>
    </row>
    <row r="188" spans="1:10" x14ac:dyDescent="0.25">
      <c r="A188">
        <v>48.6000000000002</v>
      </c>
      <c r="B188">
        <f t="shared" si="16"/>
        <v>77.87465777502949</v>
      </c>
      <c r="C188">
        <f t="shared" si="13"/>
        <v>77.87465777502949</v>
      </c>
      <c r="D188">
        <f t="shared" si="14"/>
        <v>77.87465777502949</v>
      </c>
      <c r="E188">
        <f t="shared" si="15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6"/>
    </row>
    <row r="189" spans="1:10" x14ac:dyDescent="0.25">
      <c r="A189">
        <v>48.700000000000202</v>
      </c>
      <c r="B189">
        <f t="shared" si="16"/>
        <v>78.243196894774158</v>
      </c>
      <c r="C189">
        <f t="shared" si="13"/>
        <v>78.243196894774158</v>
      </c>
      <c r="D189">
        <f t="shared" si="14"/>
        <v>78.243196894774158</v>
      </c>
      <c r="E189">
        <f t="shared" si="15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6"/>
    </row>
    <row r="190" spans="1:10" x14ac:dyDescent="0.25">
      <c r="A190">
        <v>48.800000000000203</v>
      </c>
      <c r="B190">
        <f t="shared" si="16"/>
        <v>78.613216678202861</v>
      </c>
      <c r="C190">
        <f t="shared" si="13"/>
        <v>78.613216678202861</v>
      </c>
      <c r="D190">
        <f t="shared" si="14"/>
        <v>78.613216678202861</v>
      </c>
      <c r="E190">
        <f t="shared" si="15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6"/>
    </row>
    <row r="191" spans="1:10" x14ac:dyDescent="0.25">
      <c r="A191">
        <v>48.900000000000198</v>
      </c>
      <c r="B191">
        <f t="shared" si="16"/>
        <v>78.98472191678205</v>
      </c>
      <c r="C191">
        <f t="shared" si="13"/>
        <v>78.98472191678205</v>
      </c>
      <c r="D191">
        <f t="shared" si="14"/>
        <v>78.98472191678205</v>
      </c>
      <c r="E191">
        <f t="shared" si="15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6"/>
    </row>
    <row r="192" spans="1:10" x14ac:dyDescent="0.25">
      <c r="A192">
        <v>49.000000000000199</v>
      </c>
      <c r="B192">
        <f t="shared" si="16"/>
        <v>79.35771741317815</v>
      </c>
      <c r="C192">
        <f t="shared" si="13"/>
        <v>79.35771741317815</v>
      </c>
      <c r="D192">
        <f t="shared" si="14"/>
        <v>79.35771741317815</v>
      </c>
      <c r="E192">
        <f t="shared" si="15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6"/>
    </row>
    <row r="193" spans="1:10" x14ac:dyDescent="0.25">
      <c r="A193">
        <v>49.1000000000002</v>
      </c>
      <c r="B193">
        <f t="shared" si="16"/>
        <v>79.732207981270392</v>
      </c>
      <c r="C193">
        <f t="shared" si="13"/>
        <v>79.732207981270392</v>
      </c>
      <c r="D193">
        <f t="shared" si="14"/>
        <v>79.732207981270392</v>
      </c>
      <c r="E193">
        <f t="shared" si="15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6"/>
    </row>
    <row r="194" spans="1:10" x14ac:dyDescent="0.25">
      <c r="A194">
        <v>49.200000000000202</v>
      </c>
      <c r="B194">
        <f t="shared" si="16"/>
        <v>80.10819844616357</v>
      </c>
      <c r="C194">
        <f t="shared" si="13"/>
        <v>80.10819844616357</v>
      </c>
      <c r="D194">
        <f t="shared" si="14"/>
        <v>80.10819844616357</v>
      </c>
      <c r="E194">
        <f t="shared" si="15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6"/>
    </row>
    <row r="195" spans="1:10" x14ac:dyDescent="0.25">
      <c r="A195">
        <v>49.300000000000203</v>
      </c>
      <c r="B195">
        <f t="shared" si="16"/>
        <v>80.485693644201902</v>
      </c>
      <c r="C195">
        <f t="shared" si="13"/>
        <v>80.485693644201902</v>
      </c>
      <c r="D195">
        <f t="shared" si="14"/>
        <v>80.485693644201902</v>
      </c>
      <c r="E195">
        <f t="shared" si="15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6"/>
    </row>
    <row r="196" spans="1:10" x14ac:dyDescent="0.25">
      <c r="A196">
        <v>49.400000000000198</v>
      </c>
      <c r="B196">
        <f t="shared" si="16"/>
        <v>80.864698422981277</v>
      </c>
      <c r="C196">
        <f t="shared" si="13"/>
        <v>80.864698422981277</v>
      </c>
      <c r="D196">
        <f t="shared" si="14"/>
        <v>80.864698422981277</v>
      </c>
      <c r="E196">
        <f t="shared" si="15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6"/>
    </row>
    <row r="197" spans="1:10" x14ac:dyDescent="0.25">
      <c r="A197">
        <v>49.500000000000199</v>
      </c>
      <c r="B197">
        <f t="shared" si="16"/>
        <v>81.245217641363112</v>
      </c>
      <c r="C197">
        <f t="shared" si="13"/>
        <v>81.245217641363112</v>
      </c>
      <c r="D197">
        <f t="shared" si="14"/>
        <v>81.245217641363112</v>
      </c>
      <c r="E197">
        <f t="shared" si="15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6"/>
    </row>
    <row r="198" spans="1:10" x14ac:dyDescent="0.25">
      <c r="A198">
        <v>49.6000000000002</v>
      </c>
      <c r="B198">
        <f t="shared" si="16"/>
        <v>81.627256169486856</v>
      </c>
      <c r="C198">
        <f t="shared" ref="C198:C202" si="17">B198</f>
        <v>81.627256169486856</v>
      </c>
      <c r="D198">
        <f t="shared" ref="D198:D202" si="18">C198</f>
        <v>81.627256169486856</v>
      </c>
      <c r="E198">
        <f t="shared" ref="E198:E202" si="19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6"/>
    </row>
    <row r="199" spans="1:10" x14ac:dyDescent="0.25">
      <c r="A199">
        <v>49.700000000000202</v>
      </c>
      <c r="B199">
        <f t="shared" si="16"/>
        <v>82.010818888782993</v>
      </c>
      <c r="C199">
        <f t="shared" si="17"/>
        <v>82.010818888782993</v>
      </c>
      <c r="D199">
        <f t="shared" si="18"/>
        <v>82.010818888782993</v>
      </c>
      <c r="E199">
        <f t="shared" si="19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6"/>
    </row>
    <row r="200" spans="1:10" x14ac:dyDescent="0.25">
      <c r="A200">
        <v>49.800000000000203</v>
      </c>
      <c r="B200">
        <f t="shared" si="16"/>
        <v>82.3959106919867</v>
      </c>
      <c r="C200">
        <f t="shared" si="17"/>
        <v>82.3959106919867</v>
      </c>
      <c r="D200">
        <f t="shared" si="18"/>
        <v>82.3959106919867</v>
      </c>
      <c r="E200">
        <f t="shared" si="19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6"/>
    </row>
    <row r="201" spans="1:10" x14ac:dyDescent="0.25">
      <c r="A201">
        <v>49.900000000000198</v>
      </c>
      <c r="B201">
        <f t="shared" si="16"/>
        <v>82.782536483149812</v>
      </c>
      <c r="C201">
        <f t="shared" si="17"/>
        <v>82.782536483149812</v>
      </c>
      <c r="D201">
        <f t="shared" si="18"/>
        <v>82.782536483149812</v>
      </c>
      <c r="E201">
        <f t="shared" si="19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6"/>
    </row>
    <row r="202" spans="1:10" x14ac:dyDescent="0.25">
      <c r="A202">
        <v>50.000000000000199</v>
      </c>
      <c r="B202">
        <f t="shared" si="16"/>
        <v>83.170701177654877</v>
      </c>
      <c r="C202">
        <f t="shared" si="17"/>
        <v>83.170701177654877</v>
      </c>
      <c r="D202">
        <f t="shared" si="18"/>
        <v>83.170701177654877</v>
      </c>
      <c r="E202">
        <f t="shared" si="19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2"/>
  <sheetViews>
    <sheetView workbookViewId="0">
      <pane xSplit="1" ySplit="4" topLeftCell="B112" activePane="bottomRight" state="frozen"/>
      <selection pane="topRight" activeCell="B1" sqref="B1"/>
      <selection pane="bottomLeft" activeCell="A5" sqref="A5"/>
      <selection pane="bottomRight" activeCell="J135" sqref="J135"/>
    </sheetView>
  </sheetViews>
  <sheetFormatPr defaultRowHeight="14.3" x14ac:dyDescent="0.25"/>
  <cols>
    <col min="1" max="1" width="14.5" customWidth="1"/>
    <col min="4" max="4" width="12.125" customWidth="1"/>
    <col min="9" max="9" width="17.25" customWidth="1"/>
    <col min="10" max="10" width="12.625" customWidth="1"/>
    <col min="11" max="11" width="13" customWidth="1"/>
  </cols>
  <sheetData>
    <row r="1" spans="1:11" x14ac:dyDescent="0.25">
      <c r="A1" t="s">
        <v>11</v>
      </c>
      <c r="B1">
        <v>101.352</v>
      </c>
    </row>
    <row r="2" spans="1:11" x14ac:dyDescent="0.25">
      <c r="B2" s="5"/>
      <c r="C2" s="5" t="s">
        <v>12</v>
      </c>
      <c r="D2" s="5"/>
      <c r="E2" s="5"/>
    </row>
    <row r="3" spans="1:11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17</v>
      </c>
    </row>
    <row r="4" spans="1:11" ht="17.7" x14ac:dyDescent="0.35">
      <c r="A4" s="1"/>
      <c r="B4" s="1" t="s">
        <v>9</v>
      </c>
      <c r="C4" s="1" t="s">
        <v>9</v>
      </c>
      <c r="D4" s="1" t="s">
        <v>9</v>
      </c>
      <c r="F4" s="1" t="s">
        <v>9</v>
      </c>
      <c r="G4" s="1" t="s">
        <v>9</v>
      </c>
      <c r="H4" s="1" t="s">
        <v>20</v>
      </c>
      <c r="I4" s="1" t="s">
        <v>19</v>
      </c>
      <c r="J4" s="1" t="s">
        <v>9</v>
      </c>
      <c r="K4" s="1" t="s">
        <v>18</v>
      </c>
    </row>
    <row r="5" spans="1:11" x14ac:dyDescent="0.25">
      <c r="A5">
        <v>-30</v>
      </c>
      <c r="B5">
        <f>(0.6112/(0.000461495*(273.15+A5)))*EXP((22.46*A5)/(A5+272.62))*E5</f>
        <v>0.34046457669775082</v>
      </c>
      <c r="C5">
        <f>0.8*B5</f>
        <v>0.27237166135820068</v>
      </c>
      <c r="D5">
        <f>C5</f>
        <v>0.27237166135820068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6.5784396865046613E-2</v>
      </c>
      <c r="K5">
        <f>100*J5/D5</f>
        <v>24.152438082951814</v>
      </c>
    </row>
    <row r="6" spans="1:11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0.8*B6</f>
        <v>0.30086320408417117</v>
      </c>
      <c r="D6">
        <f t="shared" ref="D6:D69" si="2">C6</f>
        <v>0.30086320408417117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6.5326536137504665E-2</v>
      </c>
      <c r="K6">
        <f t="shared" ref="K6:K69" si="5">100*J6/D6</f>
        <v>21.713036107675215</v>
      </c>
    </row>
    <row r="7" spans="1:11" x14ac:dyDescent="0.25">
      <c r="A7">
        <v>-28</v>
      </c>
      <c r="B7">
        <f t="shared" si="0"/>
        <v>0.41507416108256173</v>
      </c>
      <c r="C7">
        <f t="shared" si="1"/>
        <v>0.33205932886604939</v>
      </c>
      <c r="D7">
        <f t="shared" si="2"/>
        <v>0.33205932886604939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6.487140679195888E-2</v>
      </c>
      <c r="K7">
        <f t="shared" si="5"/>
        <v>19.536089232453875</v>
      </c>
    </row>
    <row r="8" spans="1:11" x14ac:dyDescent="0.25">
      <c r="A8">
        <v>-27</v>
      </c>
      <c r="B8">
        <f t="shared" si="0"/>
        <v>0.45773718539940367</v>
      </c>
      <c r="C8">
        <f t="shared" si="1"/>
        <v>0.36618974831952295</v>
      </c>
      <c r="D8">
        <f t="shared" si="2"/>
        <v>0.36618974831952295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6.4419109431413157E-2</v>
      </c>
      <c r="K8">
        <f t="shared" si="5"/>
        <v>17.591729349889814</v>
      </c>
    </row>
    <row r="9" spans="1:11" x14ac:dyDescent="0.25">
      <c r="A9">
        <v>-26</v>
      </c>
      <c r="B9">
        <f t="shared" si="0"/>
        <v>0.50437661026155545</v>
      </c>
      <c r="C9">
        <f t="shared" si="1"/>
        <v>0.40350128820924436</v>
      </c>
      <c r="D9">
        <f t="shared" si="2"/>
        <v>0.40350128820924436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6.396973972216094E-2</v>
      </c>
      <c r="K9">
        <f t="shared" si="5"/>
        <v>15.853664310729052</v>
      </c>
    </row>
    <row r="10" spans="1:11" x14ac:dyDescent="0.25">
      <c r="A10">
        <v>-25</v>
      </c>
      <c r="B10">
        <f t="shared" si="0"/>
        <v>0.55532371536423764</v>
      </c>
      <c r="C10">
        <f t="shared" si="1"/>
        <v>0.44425897229139011</v>
      </c>
      <c r="D10">
        <f t="shared" si="2"/>
        <v>0.44425897229139011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6.3523387015741714E-2</v>
      </c>
      <c r="K10">
        <f t="shared" si="5"/>
        <v>14.298729114710289</v>
      </c>
    </row>
    <row r="11" spans="1:11" x14ac:dyDescent="0.25">
      <c r="A11">
        <v>-24</v>
      </c>
      <c r="B11">
        <f t="shared" si="0"/>
        <v>0.61093395336870038</v>
      </c>
      <c r="C11">
        <f t="shared" si="1"/>
        <v>0.48874716269496032</v>
      </c>
      <c r="D11">
        <f t="shared" si="2"/>
        <v>0.48874716269496032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6.3080132818446683E-2</v>
      </c>
      <c r="K11">
        <f t="shared" si="5"/>
        <v>12.906495962170244</v>
      </c>
    </row>
    <row r="12" spans="1:11" x14ac:dyDescent="0.25">
      <c r="A12">
        <v>-23</v>
      </c>
      <c r="B12">
        <f t="shared" si="0"/>
        <v>0.6715884473672612</v>
      </c>
      <c r="C12">
        <f t="shared" si="1"/>
        <v>0.53727075789380896</v>
      </c>
      <c r="D12">
        <f t="shared" si="2"/>
        <v>0.53727075789380896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6.2640049097103759E-2</v>
      </c>
      <c r="K12">
        <f t="shared" si="5"/>
        <v>11.658935122890963</v>
      </c>
    </row>
    <row r="13" spans="1:11" x14ac:dyDescent="0.25">
      <c r="A13">
        <v>-22</v>
      </c>
      <c r="B13">
        <f t="shared" si="0"/>
        <v>0.73769556294691008</v>
      </c>
      <c r="C13">
        <f t="shared" si="1"/>
        <v>0.59015645035752806</v>
      </c>
      <c r="D13">
        <f t="shared" si="2"/>
        <v>0.59015645035752806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6.22031964093131E-2</v>
      </c>
      <c r="K13">
        <f t="shared" si="5"/>
        <v>10.540119721072134</v>
      </c>
    </row>
    <row r="14" spans="1:11" x14ac:dyDescent="0.25">
      <c r="A14">
        <v>-21</v>
      </c>
      <c r="B14">
        <f t="shared" si="0"/>
        <v>0.8096925575054198</v>
      </c>
      <c r="C14">
        <f t="shared" si="1"/>
        <v>0.64775404600433584</v>
      </c>
      <c r="D14">
        <f t="shared" si="2"/>
        <v>0.64775404600433584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6.1769621845731662E-2</v>
      </c>
      <c r="K14">
        <f t="shared" si="5"/>
        <v>9.5359685094607958</v>
      </c>
    </row>
    <row r="15" spans="1:11" x14ac:dyDescent="0.25">
      <c r="A15">
        <v>-20</v>
      </c>
      <c r="B15">
        <f t="shared" si="0"/>
        <v>0.8880473095163034</v>
      </c>
      <c r="C15">
        <f t="shared" si="1"/>
        <v>0.71043784761304274</v>
      </c>
      <c r="D15">
        <f t="shared" si="2"/>
        <v>0.71043784761304274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6.1339356771419565E-2</v>
      </c>
      <c r="K15">
        <f t="shared" si="5"/>
        <v>8.6340215372125755</v>
      </c>
    </row>
    <row r="16" spans="1:11" x14ac:dyDescent="0.25">
      <c r="A16">
        <v>-19</v>
      </c>
      <c r="B16">
        <f t="shared" si="0"/>
        <v>0.9732601304798163</v>
      </c>
      <c r="C16">
        <f t="shared" si="1"/>
        <v>0.77860810438385308</v>
      </c>
      <c r="D16">
        <f t="shared" si="2"/>
        <v>0.77860810438385308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6.0912414352661384E-2</v>
      </c>
      <c r="K16">
        <f t="shared" si="5"/>
        <v>7.8232443266004879</v>
      </c>
    </row>
    <row r="17" spans="1:11" x14ac:dyDescent="0.25">
      <c r="A17">
        <v>-18</v>
      </c>
      <c r="B17">
        <f t="shared" si="0"/>
        <v>1.0658656623364793</v>
      </c>
      <c r="C17">
        <f t="shared" si="1"/>
        <v>0.85269252986918342</v>
      </c>
      <c r="D17">
        <f t="shared" si="2"/>
        <v>0.85269252986918342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6.0488786855063578E-2</v>
      </c>
      <c r="K17">
        <f t="shared" si="5"/>
        <v>7.0938567814524562</v>
      </c>
    </row>
    <row r="18" spans="1:11" x14ac:dyDescent="0.25">
      <c r="A18">
        <v>-17</v>
      </c>
      <c r="B18">
        <f t="shared" si="0"/>
        <v>1.1664348631571804</v>
      </c>
      <c r="C18">
        <f t="shared" si="1"/>
        <v>0.93314789052574432</v>
      </c>
      <c r="D18">
        <f t="shared" si="2"/>
        <v>0.93314789052574432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6.0068442698104463E-2</v>
      </c>
      <c r="K18">
        <f t="shared" si="5"/>
        <v>6.437183570576507</v>
      </c>
    </row>
    <row r="19" spans="1:11" x14ac:dyDescent="0.25">
      <c r="A19">
        <v>-16</v>
      </c>
      <c r="B19">
        <f t="shared" si="0"/>
        <v>1.2755770839597245</v>
      </c>
      <c r="C19">
        <f t="shared" si="1"/>
        <v>1.0204616671677795</v>
      </c>
      <c r="D19">
        <f t="shared" si="2"/>
        <v>1.0204616671677795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5.96513232506765E-2</v>
      </c>
      <c r="K19">
        <f t="shared" si="5"/>
        <v>5.8455231754304506</v>
      </c>
    </row>
    <row r="20" spans="1:11" x14ac:dyDescent="0.25">
      <c r="A20">
        <v>-15</v>
      </c>
      <c r="B20">
        <f t="shared" si="0"/>
        <v>1.3939422395356675</v>
      </c>
      <c r="C20">
        <f t="shared" si="1"/>
        <v>1.1151537916285341</v>
      </c>
      <c r="D20">
        <f t="shared" si="2"/>
        <v>1.1151537916285341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5.9237339351512444E-2</v>
      </c>
      <c r="K20">
        <f t="shared" si="5"/>
        <v>5.3120331739180271</v>
      </c>
    </row>
    <row r="21" spans="1:11" x14ac:dyDescent="0.25">
      <c r="A21">
        <v>-14</v>
      </c>
      <c r="B21">
        <f t="shared" si="0"/>
        <v>1.5222230762032749</v>
      </c>
      <c r="C21">
        <f t="shared" si="1"/>
        <v>1.2177784609626201</v>
      </c>
      <c r="D21">
        <f t="shared" si="2"/>
        <v>1.2177784609626201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5.8826367537727339E-2</v>
      </c>
      <c r="K21">
        <f t="shared" si="5"/>
        <v>4.8306296607698851</v>
      </c>
    </row>
    <row r="22" spans="1:11" x14ac:dyDescent="0.25">
      <c r="A22">
        <v>-13</v>
      </c>
      <c r="B22">
        <f t="shared" si="0"/>
        <v>1.66115753943248</v>
      </c>
      <c r="C22">
        <f t="shared" si="1"/>
        <v>1.3289260315459841</v>
      </c>
      <c r="D22">
        <f t="shared" si="2"/>
        <v>1.3289260315459841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5.8418245964038149E-2</v>
      </c>
      <c r="K22">
        <f t="shared" si="5"/>
        <v>4.3958989874009955</v>
      </c>
    </row>
    <row r="23" spans="1:11" x14ac:dyDescent="0.25">
      <c r="A23">
        <v>-12</v>
      </c>
      <c r="B23">
        <f t="shared" si="0"/>
        <v>1.8115312443156113</v>
      </c>
      <c r="C23">
        <f t="shared" si="1"/>
        <v>1.4492249954524892</v>
      </c>
      <c r="D23">
        <f t="shared" si="2"/>
        <v>1.4492249954524892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5.8012769994542981E-2</v>
      </c>
      <c r="K23">
        <f t="shared" si="5"/>
        <v>4.0030202471376608</v>
      </c>
    </row>
    <row r="24" spans="1:11" x14ac:dyDescent="0.25">
      <c r="A24">
        <v>-11</v>
      </c>
      <c r="B24">
        <f t="shared" si="0"/>
        <v>1.9741800518834192</v>
      </c>
      <c r="C24">
        <f t="shared" si="1"/>
        <v>1.5793440415067355</v>
      </c>
      <c r="D24">
        <f t="shared" si="2"/>
        <v>1.5793440415067355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5.7609687448251581E-2</v>
      </c>
      <c r="K24">
        <f t="shared" si="5"/>
        <v>3.647697140978253</v>
      </c>
    </row>
    <row r="25" spans="1:11" x14ac:dyDescent="0.25">
      <c r="A25">
        <v>-10</v>
      </c>
      <c r="B25">
        <f t="shared" si="0"/>
        <v>2.1499927542894479</v>
      </c>
      <c r="C25">
        <f t="shared" si="1"/>
        <v>1.7199942034315585</v>
      </c>
      <c r="D25">
        <f t="shared" si="2"/>
        <v>1.7199942034315585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5.7208693478860498E-2</v>
      </c>
      <c r="K25">
        <f t="shared" si="5"/>
        <v>3.3260980394424298</v>
      </c>
    </row>
    <row r="26" spans="1:11" x14ac:dyDescent="0.25">
      <c r="A26">
        <v>-9</v>
      </c>
      <c r="B26">
        <f t="shared" si="0"/>
        <v>2.3399138719069876</v>
      </c>
      <c r="C26">
        <f t="shared" si="1"/>
        <v>1.8719310975255903</v>
      </c>
      <c r="D26">
        <f t="shared" si="2"/>
        <v>1.8719310975255903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5.6809425068559072E-2</v>
      </c>
      <c r="K26">
        <f t="shared" si="5"/>
        <v>3.0348032117022115</v>
      </c>
    </row>
    <row r="27" spans="1:11" x14ac:dyDescent="0.25">
      <c r="A27">
        <v>-8</v>
      </c>
      <c r="B27">
        <f t="shared" si="0"/>
        <v>2.5449465654016961</v>
      </c>
      <c r="C27">
        <f t="shared" si="1"/>
        <v>2.0359572523213569</v>
      </c>
      <c r="D27">
        <f t="shared" si="2"/>
        <v>2.0359572523213569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5.641145511493742E-2</v>
      </c>
      <c r="K27">
        <f t="shared" si="5"/>
        <v>2.7707583275934811</v>
      </c>
    </row>
    <row r="28" spans="1:11" x14ac:dyDescent="0.25">
      <c r="A28">
        <v>-7</v>
      </c>
      <c r="B28">
        <f t="shared" si="0"/>
        <v>2.7661556658593356</v>
      </c>
      <c r="C28">
        <f t="shared" si="1"/>
        <v>2.2129245326874685</v>
      </c>
      <c r="D28">
        <f t="shared" si="2"/>
        <v>2.2129245326874685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5.6014286089346055E-2</v>
      </c>
      <c r="K28">
        <f t="shared" si="5"/>
        <v>2.5312334542796155</v>
      </c>
    </row>
    <row r="29" spans="1:11" x14ac:dyDescent="0.25">
      <c r="A29">
        <v>-6</v>
      </c>
      <c r="B29">
        <f t="shared" si="0"/>
        <v>3.004670826062001</v>
      </c>
      <c r="C29">
        <f t="shared" si="1"/>
        <v>2.4037366608496011</v>
      </c>
      <c r="D29">
        <f t="shared" si="2"/>
        <v>2.4037366608496011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5.5617343244328356E-2</v>
      </c>
      <c r="K29">
        <f t="shared" si="5"/>
        <v>2.313786869842489</v>
      </c>
    </row>
    <row r="30" spans="1:11" x14ac:dyDescent="0.25">
      <c r="A30">
        <v>-5</v>
      </c>
      <c r="B30">
        <f t="shared" si="0"/>
        <v>3.2616897960175018</v>
      </c>
      <c r="C30">
        <f t="shared" si="1"/>
        <v>2.6093518368140014</v>
      </c>
      <c r="D30">
        <f t="shared" si="2"/>
        <v>2.6093518368140014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5.5219967347013121E-2</v>
      </c>
      <c r="K30">
        <f t="shared" si="5"/>
        <v>2.116233103100281</v>
      </c>
    </row>
    <row r="31" spans="1:11" x14ac:dyDescent="0.25">
      <c r="A31">
        <v>-4</v>
      </c>
      <c r="B31">
        <f t="shared" si="0"/>
        <v>3.5384818258553365</v>
      </c>
      <c r="C31">
        <f t="shared" si="1"/>
        <v>2.8307854606842695</v>
      </c>
      <c r="D31">
        <f t="shared" si="2"/>
        <v>2.8307854606842695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5.4821406914615838E-2</v>
      </c>
      <c r="K31">
        <f t="shared" si="5"/>
        <v>1.936614684369764</v>
      </c>
    </row>
    <row r="32" spans="1:11" x14ac:dyDescent="0.25">
      <c r="A32">
        <v>-3</v>
      </c>
      <c r="B32">
        <f t="shared" si="0"/>
        <v>3.8363911992086868</v>
      </c>
      <c r="C32">
        <f t="shared" si="1"/>
        <v>3.0691129593669495</v>
      </c>
      <c r="D32">
        <f t="shared" si="2"/>
        <v>3.0691129593669495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5.4420809927453989E-2</v>
      </c>
      <c r="K32">
        <f t="shared" si="5"/>
        <v>1.7731771573073378</v>
      </c>
    </row>
    <row r="33" spans="1:11" x14ac:dyDescent="0.25">
      <c r="A33">
        <v>-2</v>
      </c>
      <c r="B33">
        <f t="shared" si="0"/>
        <v>4.156840900205272</v>
      </c>
      <c r="C33">
        <f t="shared" si="1"/>
        <v>3.3254727201642176</v>
      </c>
      <c r="D33">
        <f t="shared" si="2"/>
        <v>3.3254727201642176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5.4017214994135476E-2</v>
      </c>
      <c r="K33">
        <f t="shared" si="5"/>
        <v>1.6243469587526194</v>
      </c>
    </row>
    <row r="34" spans="1:11" x14ac:dyDescent="0.25">
      <c r="A34">
        <v>-1</v>
      </c>
      <c r="B34">
        <f t="shared" si="0"/>
        <v>4.5013364171904406</v>
      </c>
      <c r="C34">
        <f t="shared" si="1"/>
        <v>3.6010691337523526</v>
      </c>
      <c r="D34">
        <f t="shared" si="2"/>
        <v>3.6010691337523526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5.3609541942829977E-2</v>
      </c>
      <c r="K34">
        <f t="shared" si="5"/>
        <v>1.4887118228404648</v>
      </c>
    </row>
    <row r="35" spans="1:11" x14ac:dyDescent="0.25">
      <c r="A35">
        <v>0</v>
      </c>
      <c r="B35">
        <f>(0.6112/(0.000461495*(273.15+A35)))*EXP((22.46*A35)/(A35+272.62))*E35</f>
        <v>4.871469686303695</v>
      </c>
      <c r="C35">
        <f t="shared" si="1"/>
        <v>3.8971757490429564</v>
      </c>
      <c r="D35">
        <f t="shared" si="2"/>
        <v>3.8971757490429564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5.3196581811782218E-2</v>
      </c>
      <c r="K35">
        <f t="shared" si="5"/>
        <v>1.3650034085541534</v>
      </c>
    </row>
    <row r="36" spans="1:11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4.1735852326556167</v>
      </c>
      <c r="D36">
        <f t="shared" si="2"/>
        <v>4.1735852326556167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5.2747379478267124E-2</v>
      </c>
      <c r="K36">
        <f t="shared" si="5"/>
        <v>1.2638385593650479</v>
      </c>
    </row>
    <row r="37" spans="1:11" x14ac:dyDescent="0.25">
      <c r="A37">
        <v>2</v>
      </c>
      <c r="B37">
        <f t="shared" ref="B37:B100" si="6">(0.6112/(0.000461495*(273.15+A37)))*EXP((17.62*A37)/(A37+243.12))*E37</f>
        <v>5.5837840129128855</v>
      </c>
      <c r="C37">
        <f t="shared" si="1"/>
        <v>4.4670272103303086</v>
      </c>
      <c r="D37">
        <f t="shared" si="2"/>
        <v>4.4670272103303086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5.2288943366972956E-2</v>
      </c>
      <c r="K37">
        <f t="shared" si="5"/>
        <v>1.1705535002350369</v>
      </c>
    </row>
    <row r="38" spans="1:11" x14ac:dyDescent="0.25">
      <c r="A38">
        <v>3</v>
      </c>
      <c r="B38">
        <f t="shared" si="6"/>
        <v>5.9729793410580179</v>
      </c>
      <c r="C38">
        <f t="shared" si="1"/>
        <v>4.7783834728464143</v>
      </c>
      <c r="D38">
        <f t="shared" si="2"/>
        <v>4.7783834728464143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5.1819919463939587E-2</v>
      </c>
      <c r="K38">
        <f t="shared" si="5"/>
        <v>1.084465484162392</v>
      </c>
    </row>
    <row r="39" spans="1:11" x14ac:dyDescent="0.25">
      <c r="A39">
        <v>4</v>
      </c>
      <c r="B39">
        <f t="shared" si="6"/>
        <v>6.3857149866037233</v>
      </c>
      <c r="C39">
        <f t="shared" si="1"/>
        <v>5.1085719892829786</v>
      </c>
      <c r="D39">
        <f t="shared" si="2"/>
        <v>5.1085719892829786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5.133884319356978E-2</v>
      </c>
      <c r="K39">
        <f t="shared" si="5"/>
        <v>1.0049548739113594</v>
      </c>
    </row>
    <row r="40" spans="1:11" x14ac:dyDescent="0.25">
      <c r="A40">
        <v>5</v>
      </c>
      <c r="B40">
        <f t="shared" si="6"/>
        <v>6.823184926596392</v>
      </c>
      <c r="C40">
        <f t="shared" si="1"/>
        <v>5.4585479412771143</v>
      </c>
      <c r="D40">
        <f t="shared" si="2"/>
        <v>5.4585479412771143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5.0844133216968374E-2</v>
      </c>
      <c r="K40">
        <f t="shared" si="5"/>
        <v>0.93145894776317717</v>
      </c>
    </row>
    <row r="41" spans="1:11" x14ac:dyDescent="0.25">
      <c r="A41">
        <v>6</v>
      </c>
      <c r="B41">
        <f t="shared" si="6"/>
        <v>7.2866309618571146</v>
      </c>
      <c r="C41">
        <f t="shared" si="1"/>
        <v>5.8293047694856917</v>
      </c>
      <c r="D41">
        <f t="shared" si="2"/>
        <v>5.8293047694856917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5.0334085003979984E-2</v>
      </c>
      <c r="K41">
        <f t="shared" si="5"/>
        <v>0.86346634795045829</v>
      </c>
    </row>
    <row r="42" spans="1:11" x14ac:dyDescent="0.25">
      <c r="A42">
        <v>7</v>
      </c>
      <c r="B42">
        <f t="shared" si="6"/>
        <v>7.7773440398121449</v>
      </c>
      <c r="C42">
        <f t="shared" si="1"/>
        <v>6.2218752318497161</v>
      </c>
      <c r="D42">
        <f t="shared" si="2"/>
        <v>6.2218752318497161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4.9806864175526731E-2</v>
      </c>
      <c r="K42">
        <f t="shared" si="5"/>
        <v>0.80051210156973085</v>
      </c>
    </row>
    <row r="43" spans="1:11" x14ac:dyDescent="0.25">
      <c r="A43">
        <v>8</v>
      </c>
      <c r="B43">
        <f t="shared" si="6"/>
        <v>8.2966655915590533</v>
      </c>
      <c r="C43">
        <f t="shared" si="1"/>
        <v>6.637332473247243</v>
      </c>
      <c r="D43">
        <f t="shared" si="2"/>
        <v>6.637332473247243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4.926049961296125E-2</v>
      </c>
      <c r="K43">
        <f t="shared" si="5"/>
        <v>0.74217315181231369</v>
      </c>
    </row>
    <row r="44" spans="1:11" x14ac:dyDescent="0.25">
      <c r="A44">
        <v>9</v>
      </c>
      <c r="B44">
        <f t="shared" si="6"/>
        <v>8.8459888826345985</v>
      </c>
      <c r="C44">
        <f t="shared" si="1"/>
        <v>7.0767911061076791</v>
      </c>
      <c r="D44">
        <f t="shared" si="2"/>
        <v>7.0767911061076791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4.8692876331269411E-2</v>
      </c>
      <c r="K44">
        <f t="shared" si="5"/>
        <v>0.68806434443493247</v>
      </c>
    </row>
    <row r="45" spans="1:11" x14ac:dyDescent="0.25">
      <c r="A45">
        <v>10</v>
      </c>
      <c r="B45">
        <f t="shared" si="6"/>
        <v>9.4267603769344692</v>
      </c>
      <c r="C45">
        <f t="shared" si="1"/>
        <v>7.5414083015475759</v>
      </c>
      <c r="D45">
        <f t="shared" si="2"/>
        <v>7.5414083015475759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4.8101728113080333E-2</v>
      </c>
      <c r="K45">
        <f t="shared" si="5"/>
        <v>0.63783482062905095</v>
      </c>
    </row>
    <row r="46" spans="1:11" x14ac:dyDescent="0.25">
      <c r="A46">
        <v>11</v>
      </c>
      <c r="B46">
        <f t="shared" si="6"/>
        <v>10.0404811132198</v>
      </c>
      <c r="C46">
        <f t="shared" si="1"/>
        <v>8.0323848905758393</v>
      </c>
      <c r="D46">
        <f t="shared" si="2"/>
        <v>8.0323848905758393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4.7484629900569342E-2</v>
      </c>
      <c r="K46">
        <f t="shared" si="5"/>
        <v>0.59116477294659597</v>
      </c>
    </row>
    <row r="47" spans="1:11" x14ac:dyDescent="0.25">
      <c r="A47">
        <v>12</v>
      </c>
      <c r="B47">
        <f t="shared" si="6"/>
        <v>10.688708093630602</v>
      </c>
      <c r="C47">
        <f t="shared" si="1"/>
        <v>8.5509664749044827</v>
      </c>
      <c r="D47">
        <f t="shared" si="2"/>
        <v>8.5509664749044827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4.6838989942471342E-2</v>
      </c>
      <c r="K47">
        <f t="shared" si="5"/>
        <v>0.54776252579091711</v>
      </c>
    </row>
    <row r="48" spans="1:11" x14ac:dyDescent="0.25">
      <c r="A48">
        <v>13</v>
      </c>
      <c r="B48">
        <f t="shared" si="6"/>
        <v>11.373055683612197</v>
      </c>
      <c r="C48">
        <f t="shared" si="1"/>
        <v>9.0984445468897572</v>
      </c>
      <c r="D48">
        <f t="shared" si="2"/>
        <v>9.0984445468897572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4.6162041693558559E-2</v>
      </c>
      <c r="K48">
        <f t="shared" si="5"/>
        <v>0.50736190626494226</v>
      </c>
    </row>
    <row r="49" spans="1:11" x14ac:dyDescent="0.25">
      <c r="A49">
        <v>14</v>
      </c>
      <c r="B49">
        <f t="shared" si="6"/>
        <v>12.095197022647042</v>
      </c>
      <c r="C49">
        <f t="shared" si="1"/>
        <v>9.6761576181176352</v>
      </c>
      <c r="D49">
        <f t="shared" si="2"/>
        <v>9.6761576181176352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4.5450835464076467E-2</v>
      </c>
      <c r="K49">
        <f t="shared" si="5"/>
        <v>0.46971987495299095</v>
      </c>
    </row>
    <row r="50" spans="1:11" x14ac:dyDescent="0.25">
      <c r="A50">
        <v>15</v>
      </c>
      <c r="B50">
        <f t="shared" si="6"/>
        <v>12.85686544517155</v>
      </c>
      <c r="C50">
        <f t="shared" si="1"/>
        <v>10.28549235613724</v>
      </c>
      <c r="D50">
        <f t="shared" si="2"/>
        <v>10.28549235613724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4.4702229816775726E-2</v>
      </c>
      <c r="K50">
        <f t="shared" si="5"/>
        <v>0.43461438955911913</v>
      </c>
    </row>
    <row r="51" spans="1:11" x14ac:dyDescent="0.25">
      <c r="A51">
        <v>16</v>
      </c>
      <c r="B51">
        <f t="shared" si="6"/>
        <v>13.659855911045073</v>
      </c>
      <c r="C51">
        <f t="shared" si="1"/>
        <v>10.927884728836059</v>
      </c>
      <c r="D51">
        <f t="shared" si="2"/>
        <v>10.927884728836059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4.3912882709325404E-2</v>
      </c>
      <c r="K51">
        <f t="shared" si="5"/>
        <v>0.40184247728611078</v>
      </c>
    </row>
    <row r="52" spans="1:11" x14ac:dyDescent="0.25">
      <c r="A52">
        <v>17</v>
      </c>
      <c r="B52">
        <f t="shared" si="6"/>
        <v>14.506026444926496</v>
      </c>
      <c r="C52">
        <f t="shared" si="1"/>
        <v>11.604821155941197</v>
      </c>
      <c r="D52">
        <f t="shared" si="2"/>
        <v>11.604821155941197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4.3079242380043382E-2</v>
      </c>
      <c r="K52">
        <f t="shared" si="5"/>
        <v>0.37121849446157607</v>
      </c>
    </row>
    <row r="53" spans="1:11" x14ac:dyDescent="0.25">
      <c r="A53">
        <v>18</v>
      </c>
      <c r="B53">
        <f t="shared" si="6"/>
        <v>15.397299583902969</v>
      </c>
      <c r="C53">
        <f t="shared" si="1"/>
        <v>12.317839667122376</v>
      </c>
      <c r="D53">
        <f t="shared" si="2"/>
        <v>12.317839667122376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4.2197537975034172E-2</v>
      </c>
      <c r="K53">
        <f t="shared" si="5"/>
        <v>0.34257255424150296</v>
      </c>
    </row>
    <row r="54" spans="1:11" x14ac:dyDescent="0.25">
      <c r="A54">
        <v>19</v>
      </c>
      <c r="B54">
        <f t="shared" si="6"/>
        <v>16.335663832704615</v>
      </c>
      <c r="C54">
        <f t="shared" si="1"/>
        <v>13.068531066163693</v>
      </c>
      <c r="D54">
        <f t="shared" si="2"/>
        <v>13.068531066163693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4.1263769914981131E-2</v>
      </c>
      <c r="K54">
        <f t="shared" si="5"/>
        <v>0.31574910528252842</v>
      </c>
    </row>
    <row r="55" spans="1:11" x14ac:dyDescent="0.25">
      <c r="A55">
        <v>20</v>
      </c>
      <c r="B55">
        <f t="shared" si="6"/>
        <v>17.323175125829515</v>
      </c>
      <c r="C55">
        <f t="shared" si="1"/>
        <v>13.858540100663612</v>
      </c>
      <c r="D55">
        <f t="shared" si="2"/>
        <v>13.858540100663612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  <c r="K55">
        <f t="shared" si="5"/>
        <v>0.29060564610316708</v>
      </c>
    </row>
    <row r="56" spans="1:11" x14ac:dyDescent="0.25">
      <c r="A56">
        <v>21</v>
      </c>
      <c r="B56">
        <f t="shared" si="6"/>
        <v>18.361958295894048</v>
      </c>
      <c r="C56">
        <f t="shared" si="1"/>
        <v>14.68956663671524</v>
      </c>
      <c r="D56">
        <f t="shared" si="2"/>
        <v>14.68956663671524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116" si="7">1.96*F56+793*I56+(G56+D56*H56)*((A56-20)/(50+30))</f>
        <v>4.1324558748876819E-2</v>
      </c>
      <c r="K56">
        <f t="shared" si="5"/>
        <v>0.2813191142452755</v>
      </c>
    </row>
    <row r="57" spans="1:11" x14ac:dyDescent="0.25">
      <c r="A57">
        <v>22</v>
      </c>
      <c r="B57">
        <f t="shared" si="6"/>
        <v>19.454208547515162</v>
      </c>
      <c r="C57">
        <f t="shared" si="1"/>
        <v>15.563366838012129</v>
      </c>
      <c r="D57">
        <f t="shared" si="2"/>
        <v>15.563366838012129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7"/>
        <v>4.2440952512850905E-2</v>
      </c>
      <c r="K57">
        <f t="shared" si="5"/>
        <v>0.27269775849010175</v>
      </c>
    </row>
    <row r="58" spans="1:11" x14ac:dyDescent="0.25">
      <c r="A58">
        <v>23</v>
      </c>
      <c r="B58">
        <f t="shared" si="6"/>
        <v>20.602192936023378</v>
      </c>
      <c r="C58">
        <f t="shared" si="1"/>
        <v>16.481754348818704</v>
      </c>
      <c r="D58">
        <f t="shared" si="2"/>
        <v>16.481754348818704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7"/>
        <v>4.3627897364242101E-2</v>
      </c>
      <c r="K58">
        <f t="shared" si="5"/>
        <v>0.26470420830758856</v>
      </c>
    </row>
    <row r="59" spans="1:11" x14ac:dyDescent="0.25">
      <c r="A59">
        <v>24</v>
      </c>
      <c r="B59">
        <f t="shared" si="6"/>
        <v>21.808251850298259</v>
      </c>
      <c r="C59">
        <f t="shared" si="1"/>
        <v>17.446601480238609</v>
      </c>
      <c r="D59">
        <f t="shared" si="2"/>
        <v>17.446601480238609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7"/>
        <v>4.489069022203579E-2</v>
      </c>
      <c r="K59">
        <f t="shared" si="5"/>
        <v>0.25730335087256112</v>
      </c>
    </row>
    <row r="60" spans="1:11" x14ac:dyDescent="0.25">
      <c r="A60">
        <v>25</v>
      </c>
      <c r="B60">
        <f t="shared" si="6"/>
        <v>23.074800499011509</v>
      </c>
      <c r="C60">
        <f t="shared" si="1"/>
        <v>18.459840399209209</v>
      </c>
      <c r="D60">
        <f t="shared" si="2"/>
        <v>18.459840399209209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7"/>
        <v>4.6234920074851721E-2</v>
      </c>
      <c r="K60">
        <f t="shared" si="5"/>
        <v>0.2504621875107455</v>
      </c>
    </row>
    <row r="61" spans="1:11" x14ac:dyDescent="0.25">
      <c r="A61">
        <v>26</v>
      </c>
      <c r="B61">
        <f t="shared" si="6"/>
        <v>24.404330399557107</v>
      </c>
      <c r="C61">
        <f t="shared" si="1"/>
        <v>19.523464319645687</v>
      </c>
      <c r="D61">
        <f t="shared" si="2"/>
        <v>19.523464319645687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7"/>
        <v>4.7666479471920278E-2</v>
      </c>
      <c r="K61">
        <f t="shared" si="5"/>
        <v>0.24414969951800713</v>
      </c>
    </row>
    <row r="62" spans="1:11" x14ac:dyDescent="0.25">
      <c r="A62">
        <v>27</v>
      </c>
      <c r="B62">
        <f t="shared" si="6"/>
        <v>25.799410868942786</v>
      </c>
      <c r="C62">
        <f t="shared" si="1"/>
        <v>20.63952869515423</v>
      </c>
      <c r="D62">
        <f t="shared" si="2"/>
        <v>20.63952869515423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7"/>
        <v>4.9191576282477979E-2</v>
      </c>
      <c r="K62">
        <f t="shared" si="5"/>
        <v>0.23833672274710047</v>
      </c>
    </row>
    <row r="63" spans="1:11" x14ac:dyDescent="0.25">
      <c r="A63">
        <v>28</v>
      </c>
      <c r="B63">
        <f t="shared" si="6"/>
        <v>27.262690515912674</v>
      </c>
      <c r="C63">
        <f t="shared" si="1"/>
        <v>21.81015241273014</v>
      </c>
      <c r="D63">
        <f t="shared" si="2"/>
        <v>21.81015241273014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7"/>
        <v>5.0816745723819036E-2</v>
      </c>
      <c r="K63">
        <f t="shared" si="5"/>
        <v>0.23299583039208077</v>
      </c>
    </row>
    <row r="64" spans="1:11" x14ac:dyDescent="0.25">
      <c r="A64">
        <v>29</v>
      </c>
      <c r="B64">
        <f t="shared" si="6"/>
        <v>28.796898733567083</v>
      </c>
      <c r="C64">
        <f t="shared" si="1"/>
        <v>23.037518986853669</v>
      </c>
      <c r="D64">
        <f t="shared" si="2"/>
        <v>23.037518986853669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7"/>
        <v>5.2548862658063113E-2</v>
      </c>
      <c r="K64">
        <f t="shared" si="5"/>
        <v>0.2281012234349109</v>
      </c>
    </row>
    <row r="65" spans="1:11" x14ac:dyDescent="0.25">
      <c r="A65">
        <v>30</v>
      </c>
      <c r="B65">
        <f t="shared" si="6"/>
        <v>30.404847191742366</v>
      </c>
      <c r="C65">
        <f t="shared" si="1"/>
        <v>24.323877753393894</v>
      </c>
      <c r="D65">
        <f t="shared" si="2"/>
        <v>24.323877753393894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7"/>
        <v>5.4395154157522704E-2</v>
      </c>
      <c r="K65">
        <f t="shared" si="5"/>
        <v>0.22362862825164864</v>
      </c>
    </row>
    <row r="66" spans="1:11" x14ac:dyDescent="0.25">
      <c r="A66">
        <v>31</v>
      </c>
      <c r="B66">
        <f t="shared" si="6"/>
        <v>32.089431328411301</v>
      </c>
      <c r="C66">
        <f t="shared" si="1"/>
        <v>25.671545062729042</v>
      </c>
      <c r="D66">
        <f t="shared" si="2"/>
        <v>25.671545062729042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7"/>
        <v>5.6363212338375726E-2</v>
      </c>
      <c r="K66">
        <f t="shared" si="5"/>
        <v>0.21955520090688291</v>
      </c>
    </row>
    <row r="67" spans="1:11" x14ac:dyDescent="0.25">
      <c r="A67">
        <v>32</v>
      </c>
      <c r="B67">
        <f t="shared" si="6"/>
        <v>33.853631839362485</v>
      </c>
      <c r="C67">
        <f t="shared" si="1"/>
        <v>27.08290547148999</v>
      </c>
      <c r="D67">
        <f t="shared" si="2"/>
        <v>27.08290547148999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7"/>
        <v>5.8461007462170492E-2</v>
      </c>
      <c r="K67">
        <f t="shared" si="5"/>
        <v>0.21585943769479252</v>
      </c>
    </row>
    <row r="68" spans="1:11" x14ac:dyDescent="0.25">
      <c r="A68">
        <v>33</v>
      </c>
      <c r="B68">
        <f t="shared" si="6"/>
        <v>35.700516165416261</v>
      </c>
      <c r="C68">
        <f t="shared" si="1"/>
        <v>28.560412932333008</v>
      </c>
      <c r="D68">
        <f t="shared" si="2"/>
        <v>28.560412932333008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7"/>
        <v>6.0696901304512337E-2</v>
      </c>
      <c r="K68">
        <f t="shared" si="5"/>
        <v>0.21252109151334389</v>
      </c>
    </row>
    <row r="69" spans="1:11" x14ac:dyDescent="0.25">
      <c r="A69">
        <v>34</v>
      </c>
      <c r="B69">
        <f t="shared" si="6"/>
        <v>37.633239976434034</v>
      </c>
      <c r="C69">
        <f t="shared" si="1"/>
        <v>30.106591981147229</v>
      </c>
      <c r="D69">
        <f t="shared" si="2"/>
        <v>30.106591981147229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7"/>
        <v>6.3079660790102285E-2</v>
      </c>
      <c r="K69">
        <f t="shared" si="5"/>
        <v>0.20952109368474126</v>
      </c>
    </row>
    <row r="70" spans="1:11" x14ac:dyDescent="0.25">
      <c r="A70">
        <v>35</v>
      </c>
      <c r="B70">
        <f t="shared" si="6"/>
        <v>39.655048651377975</v>
      </c>
      <c r="C70">
        <f t="shared" ref="C70:C133" si="8">0.8*B70</f>
        <v>31.72403892110238</v>
      </c>
      <c r="D70">
        <f t="shared" ref="D70:D133" si="9">C70</f>
        <v>31.72403892110238</v>
      </c>
      <c r="E70">
        <f t="shared" ref="E70:E133" si="10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7"/>
        <v>6.5618471893120089E-2</v>
      </c>
      <c r="K70">
        <f t="shared" ref="K70:K116" si="11">100*J70/D70</f>
        <v>0.2068414808603441</v>
      </c>
    </row>
    <row r="71" spans="1:11" x14ac:dyDescent="0.25">
      <c r="A71">
        <v>36</v>
      </c>
      <c r="B71">
        <f t="shared" si="6"/>
        <v>41.76927875367884</v>
      </c>
      <c r="C71">
        <f t="shared" si="8"/>
        <v>33.415423002943072</v>
      </c>
      <c r="D71">
        <f t="shared" si="9"/>
        <v>33.415423002943072</v>
      </c>
      <c r="E71">
        <f t="shared" si="10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7"/>
        <v>6.832295380176584E-2</v>
      </c>
      <c r="K71">
        <f t="shared" si="11"/>
        <v>0.2044653266719032</v>
      </c>
    </row>
    <row r="72" spans="1:11" x14ac:dyDescent="0.25">
      <c r="A72">
        <v>37</v>
      </c>
      <c r="B72">
        <f t="shared" si="6"/>
        <v>43.979359501171047</v>
      </c>
      <c r="C72">
        <f t="shared" si="8"/>
        <v>35.183487600936836</v>
      </c>
      <c r="D72">
        <f t="shared" si="9"/>
        <v>35.183487600936836</v>
      </c>
      <c r="E72">
        <f t="shared" si="10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7"/>
        <v>7.1203173345597226E-2</v>
      </c>
      <c r="K72">
        <f t="shared" si="11"/>
        <v>0.20237667781320601</v>
      </c>
    </row>
    <row r="73" spans="1:11" x14ac:dyDescent="0.25">
      <c r="A73">
        <v>37.1</v>
      </c>
      <c r="B73">
        <f t="shared" si="6"/>
        <v>44.205774186706307</v>
      </c>
      <c r="C73">
        <f t="shared" si="8"/>
        <v>35.36461934936505</v>
      </c>
      <c r="D73">
        <f t="shared" si="9"/>
        <v>35.36461934936505</v>
      </c>
      <c r="E73">
        <f t="shared" si="10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7">
        <f t="shared" si="7"/>
        <v>7.150126215778034E-2</v>
      </c>
      <c r="K73">
        <f t="shared" si="11"/>
        <v>0.20218303907479807</v>
      </c>
    </row>
    <row r="74" spans="1:11" x14ac:dyDescent="0.25">
      <c r="A74">
        <v>37.200000000000003</v>
      </c>
      <c r="B74">
        <f t="shared" si="6"/>
        <v>44.433186108745971</v>
      </c>
      <c r="C74">
        <f t="shared" si="8"/>
        <v>35.546548886996781</v>
      </c>
      <c r="D74">
        <f t="shared" si="9"/>
        <v>35.546548886996781</v>
      </c>
      <c r="E74">
        <f t="shared" si="10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7">
        <f t="shared" si="7"/>
        <v>7.180122403211292E-2</v>
      </c>
      <c r="K74">
        <f t="shared" si="11"/>
        <v>0.20199210972736201</v>
      </c>
    </row>
    <row r="75" spans="1:11" x14ac:dyDescent="0.25">
      <c r="A75">
        <v>37.299999999999997</v>
      </c>
      <c r="B75">
        <f t="shared" si="6"/>
        <v>44.661598852404765</v>
      </c>
      <c r="C75">
        <f t="shared" si="8"/>
        <v>35.729279081923814</v>
      </c>
      <c r="D75">
        <f t="shared" si="9"/>
        <v>35.729279081923814</v>
      </c>
      <c r="E75">
        <f t="shared" si="10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7">
        <f t="shared" si="7"/>
        <v>7.2103069804398068E-2</v>
      </c>
      <c r="K75">
        <f t="shared" si="11"/>
        <v>0.20180387530090557</v>
      </c>
    </row>
    <row r="76" spans="1:11" x14ac:dyDescent="0.25">
      <c r="A76">
        <v>37.4</v>
      </c>
      <c r="B76">
        <f t="shared" si="6"/>
        <v>44.891016012384263</v>
      </c>
      <c r="C76">
        <f t="shared" si="8"/>
        <v>35.912812809907415</v>
      </c>
      <c r="D76">
        <f t="shared" si="9"/>
        <v>35.912812809907415</v>
      </c>
      <c r="E76">
        <f t="shared" si="10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7">
        <f t="shared" si="7"/>
        <v>7.2406810358464579E-2</v>
      </c>
      <c r="K76">
        <f t="shared" si="11"/>
        <v>0.20161832141003841</v>
      </c>
    </row>
    <row r="77" spans="1:11" x14ac:dyDescent="0.25">
      <c r="A77">
        <v>37.5</v>
      </c>
      <c r="B77">
        <f t="shared" si="6"/>
        <v>45.121441192987078</v>
      </c>
      <c r="C77">
        <f t="shared" si="8"/>
        <v>36.097152954389664</v>
      </c>
      <c r="D77">
        <f t="shared" si="9"/>
        <v>36.097152954389664</v>
      </c>
      <c r="E77">
        <f t="shared" si="10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7">
        <f t="shared" si="7"/>
        <v>7.2712456626318214E-2</v>
      </c>
      <c r="K77">
        <f t="shared" si="11"/>
        <v>0.201435433753442</v>
      </c>
    </row>
    <row r="78" spans="1:11" x14ac:dyDescent="0.25">
      <c r="A78">
        <v>37.6</v>
      </c>
      <c r="B78">
        <f t="shared" si="6"/>
        <v>45.352878008131619</v>
      </c>
      <c r="C78">
        <f t="shared" si="8"/>
        <v>36.282302406505295</v>
      </c>
      <c r="D78">
        <f t="shared" si="9"/>
        <v>36.282302406505295</v>
      </c>
      <c r="E78">
        <f t="shared" si="10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7">
        <f t="shared" si="7"/>
        <v>7.3020019588293489E-2</v>
      </c>
      <c r="K78">
        <f t="shared" si="11"/>
        <v>0.20125519811334036</v>
      </c>
    </row>
    <row r="79" spans="1:11" x14ac:dyDescent="0.25">
      <c r="A79">
        <v>37.700000000000003</v>
      </c>
      <c r="B79">
        <f t="shared" si="6"/>
        <v>45.585330081366521</v>
      </c>
      <c r="C79">
        <f t="shared" si="8"/>
        <v>36.468264065093216</v>
      </c>
      <c r="D79">
        <f t="shared" si="9"/>
        <v>36.468264065093216</v>
      </c>
      <c r="E79">
        <f t="shared" si="10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7">
        <f t="shared" si="7"/>
        <v>7.3329510273205625E-2</v>
      </c>
      <c r="K79">
        <f t="shared" si="11"/>
        <v>0.20107760035497643</v>
      </c>
    </row>
    <row r="80" spans="1:11" x14ac:dyDescent="0.25">
      <c r="A80">
        <v>37.799999999999997</v>
      </c>
      <c r="B80">
        <f t="shared" si="6"/>
        <v>45.818801045884925</v>
      </c>
      <c r="C80">
        <f t="shared" si="8"/>
        <v>36.65504083670794</v>
      </c>
      <c r="D80">
        <f t="shared" si="9"/>
        <v>36.65504083670794</v>
      </c>
      <c r="E80">
        <f t="shared" si="10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7">
        <f t="shared" si="7"/>
        <v>7.3640939758502541E-2</v>
      </c>
      <c r="K80">
        <f t="shared" si="11"/>
        <v>0.20090262642609125</v>
      </c>
    </row>
    <row r="81" spans="1:11" x14ac:dyDescent="0.25">
      <c r="A81">
        <v>37.9</v>
      </c>
      <c r="B81">
        <f t="shared" si="6"/>
        <v>46.053294544539412</v>
      </c>
      <c r="C81">
        <f t="shared" si="8"/>
        <v>36.842635635631531</v>
      </c>
      <c r="D81">
        <f t="shared" si="9"/>
        <v>36.842635635631531</v>
      </c>
      <c r="E81">
        <f t="shared" si="10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7">
        <f t="shared" si="7"/>
        <v>7.3954319170417657E-2</v>
      </c>
      <c r="K81">
        <f t="shared" si="11"/>
        <v>0.20073026235640534</v>
      </c>
    </row>
    <row r="82" spans="1:11" x14ac:dyDescent="0.25">
      <c r="A82">
        <v>38</v>
      </c>
      <c r="B82">
        <f t="shared" si="6"/>
        <v>46.28881422985593</v>
      </c>
      <c r="C82">
        <f t="shared" si="8"/>
        <v>37.031051383884744</v>
      </c>
      <c r="D82">
        <f t="shared" si="9"/>
        <v>37.031051383884744</v>
      </c>
      <c r="E82">
        <f t="shared" si="10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7">
        <f t="shared" si="7"/>
        <v>7.4269659684122191E-2</v>
      </c>
      <c r="K82">
        <f t="shared" si="11"/>
        <v>0.20056049425710615</v>
      </c>
    </row>
    <row r="83" spans="1:11" x14ac:dyDescent="0.25">
      <c r="A83">
        <v>38.1</v>
      </c>
      <c r="B83">
        <f t="shared" si="6"/>
        <v>46.525363764048706</v>
      </c>
      <c r="C83">
        <f t="shared" si="8"/>
        <v>37.220291011238963</v>
      </c>
      <c r="D83">
        <f t="shared" si="9"/>
        <v>37.220291011238963</v>
      </c>
      <c r="E83">
        <f t="shared" si="10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7">
        <f t="shared" si="7"/>
        <v>7.4586972523878442E-2</v>
      </c>
      <c r="K83">
        <f t="shared" si="11"/>
        <v>0.20039330832033611</v>
      </c>
    </row>
    <row r="84" spans="1:11" x14ac:dyDescent="0.25">
      <c r="A84">
        <v>38.200000000000003</v>
      </c>
      <c r="B84">
        <f t="shared" si="6"/>
        <v>46.762946819034482</v>
      </c>
      <c r="C84">
        <f t="shared" si="8"/>
        <v>37.41035745522759</v>
      </c>
      <c r="D84">
        <f t="shared" si="9"/>
        <v>37.41035745522759</v>
      </c>
      <c r="E84">
        <f t="shared" si="10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7">
        <f t="shared" si="7"/>
        <v>7.4906268963192829E-2</v>
      </c>
      <c r="K84">
        <f t="shared" si="11"/>
        <v>0.2002286908186858</v>
      </c>
    </row>
    <row r="85" spans="1:11" x14ac:dyDescent="0.25">
      <c r="A85">
        <v>38.299999999999997</v>
      </c>
      <c r="B85">
        <f t="shared" si="6"/>
        <v>47.001567076446953</v>
      </c>
      <c r="C85">
        <f t="shared" si="8"/>
        <v>37.601253661157564</v>
      </c>
      <c r="D85">
        <f t="shared" si="9"/>
        <v>37.601253661157564</v>
      </c>
      <c r="E85">
        <f t="shared" si="10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7">
        <f t="shared" si="7"/>
        <v>7.522756032496937E-2</v>
      </c>
      <c r="K85">
        <f t="shared" si="11"/>
        <v>0.20006662810469036</v>
      </c>
    </row>
    <row r="86" spans="1:11" x14ac:dyDescent="0.25">
      <c r="A86">
        <v>38.4</v>
      </c>
      <c r="B86">
        <f t="shared" si="6"/>
        <v>47.241228227651391</v>
      </c>
      <c r="C86">
        <f t="shared" si="8"/>
        <v>37.792982582121113</v>
      </c>
      <c r="D86">
        <f t="shared" si="9"/>
        <v>37.792982582121113</v>
      </c>
      <c r="E86">
        <f t="shared" si="10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7">
        <f t="shared" si="7"/>
        <v>7.5550857981663555E-2</v>
      </c>
      <c r="K86">
        <f t="shared" si="11"/>
        <v>0.19990710661032801</v>
      </c>
    </row>
    <row r="87" spans="1:11" x14ac:dyDescent="0.25">
      <c r="A87">
        <v>38.5</v>
      </c>
      <c r="B87">
        <f t="shared" si="6"/>
        <v>47.481933973758792</v>
      </c>
      <c r="C87">
        <f t="shared" si="8"/>
        <v>37.985547179007035</v>
      </c>
      <c r="D87">
        <f t="shared" si="9"/>
        <v>37.985547179007035</v>
      </c>
      <c r="E87">
        <f t="shared" si="10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7">
        <f t="shared" si="7"/>
        <v>7.5876173355436116E-2</v>
      </c>
      <c r="K87">
        <f t="shared" si="11"/>
        <v>0.19975011284652386</v>
      </c>
    </row>
    <row r="88" spans="1:11" x14ac:dyDescent="0.25">
      <c r="A88">
        <v>38.6</v>
      </c>
      <c r="B88">
        <f t="shared" si="6"/>
        <v>47.723688025640627</v>
      </c>
      <c r="C88">
        <f t="shared" si="8"/>
        <v>38.1789504205125</v>
      </c>
      <c r="D88">
        <f t="shared" si="9"/>
        <v>38.1789504205125</v>
      </c>
      <c r="E88">
        <f t="shared" si="10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7">
        <f t="shared" si="7"/>
        <v>7.620351791830747E-2</v>
      </c>
      <c r="K88">
        <f t="shared" si="11"/>
        <v>0.19959563340265482</v>
      </c>
    </row>
    <row r="89" spans="1:11" x14ac:dyDescent="0.25">
      <c r="A89">
        <v>38.700000000000003</v>
      </c>
      <c r="B89">
        <f t="shared" si="6"/>
        <v>47.966494103942964</v>
      </c>
      <c r="C89">
        <f t="shared" si="8"/>
        <v>38.373195283154374</v>
      </c>
      <c r="D89">
        <f t="shared" si="9"/>
        <v>38.373195283154374</v>
      </c>
      <c r="E89">
        <f t="shared" si="10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7">
        <f t="shared" si="7"/>
        <v>7.6532903192312013E-2</v>
      </c>
      <c r="K89">
        <f t="shared" si="11"/>
        <v>0.19944365494605956</v>
      </c>
    </row>
    <row r="90" spans="1:11" x14ac:dyDescent="0.25">
      <c r="A90">
        <v>38.799999999999997</v>
      </c>
      <c r="B90">
        <f t="shared" si="6"/>
        <v>48.210355939100936</v>
      </c>
      <c r="C90">
        <f t="shared" si="8"/>
        <v>38.56828475128075</v>
      </c>
      <c r="D90">
        <f t="shared" si="9"/>
        <v>38.56828475128075</v>
      </c>
      <c r="E90">
        <f t="shared" si="10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7">
        <f t="shared" si="7"/>
        <v>7.6864340749652926E-2</v>
      </c>
      <c r="K90">
        <f t="shared" si="11"/>
        <v>0.19929416422155116</v>
      </c>
    </row>
    <row r="91" spans="1:11" x14ac:dyDescent="0.25">
      <c r="A91">
        <v>38.9</v>
      </c>
      <c r="B91">
        <f t="shared" si="6"/>
        <v>48.455277271353459</v>
      </c>
      <c r="C91">
        <f t="shared" si="8"/>
        <v>38.76422181708277</v>
      </c>
      <c r="D91">
        <f t="shared" si="9"/>
        <v>38.76422181708277</v>
      </c>
      <c r="E91">
        <f t="shared" si="10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7">
        <f t="shared" si="7"/>
        <v>7.7197842212857415E-2</v>
      </c>
      <c r="K91">
        <f t="shared" si="11"/>
        <v>0.19914714805093175</v>
      </c>
    </row>
    <row r="92" spans="1:11" x14ac:dyDescent="0.25">
      <c r="A92">
        <v>39</v>
      </c>
      <c r="B92">
        <f t="shared" si="6"/>
        <v>48.701261850757064</v>
      </c>
      <c r="C92">
        <f t="shared" si="8"/>
        <v>38.961009480605654</v>
      </c>
      <c r="D92">
        <f t="shared" si="9"/>
        <v>38.961009480605654</v>
      </c>
      <c r="E92">
        <f t="shared" si="10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7">
        <f t="shared" si="7"/>
        <v>7.7533419254931513E-2</v>
      </c>
      <c r="K92">
        <f t="shared" si="11"/>
        <v>0.19900259333251302</v>
      </c>
    </row>
    <row r="93" spans="1:11" x14ac:dyDescent="0.25">
      <c r="A93">
        <v>39.1</v>
      </c>
      <c r="B93">
        <f t="shared" si="6"/>
        <v>48.948313437200746</v>
      </c>
      <c r="C93">
        <f t="shared" si="8"/>
        <v>39.158650749760596</v>
      </c>
      <c r="D93">
        <f t="shared" si="9"/>
        <v>39.158650749760596</v>
      </c>
      <c r="E93">
        <f t="shared" si="10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7">
        <f t="shared" si="7"/>
        <v>7.7871083599516028E-2</v>
      </c>
      <c r="K93">
        <f t="shared" si="11"/>
        <v>0.19886048704063713</v>
      </c>
    </row>
    <row r="94" spans="1:11" x14ac:dyDescent="0.25">
      <c r="A94">
        <v>39.200000000000003</v>
      </c>
      <c r="B94">
        <f t="shared" si="6"/>
        <v>49.196435800420133</v>
      </c>
      <c r="C94">
        <f t="shared" si="8"/>
        <v>39.357148640336106</v>
      </c>
      <c r="D94">
        <f t="shared" si="9"/>
        <v>39.357148640336106</v>
      </c>
      <c r="E94">
        <f t="shared" si="10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7">
        <f t="shared" si="7"/>
        <v>7.8210847021042001E-2</v>
      </c>
      <c r="K94">
        <f t="shared" si="11"/>
        <v>0.19872081622520227</v>
      </c>
    </row>
    <row r="95" spans="1:11" x14ac:dyDescent="0.25">
      <c r="A95">
        <v>39.299999999999997</v>
      </c>
      <c r="B95">
        <f t="shared" si="6"/>
        <v>49.445632720011773</v>
      </c>
      <c r="C95">
        <f t="shared" si="8"/>
        <v>39.556506176009421</v>
      </c>
      <c r="D95">
        <f t="shared" si="9"/>
        <v>39.556506176009421</v>
      </c>
      <c r="E95">
        <f t="shared" si="10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7">
        <f t="shared" si="7"/>
        <v>7.8552721344886806E-2</v>
      </c>
      <c r="K95">
        <f t="shared" si="11"/>
        <v>0.19858356801119142</v>
      </c>
    </row>
    <row r="96" spans="1:11" x14ac:dyDescent="0.25">
      <c r="A96">
        <v>39.4</v>
      </c>
      <c r="B96">
        <f t="shared" si="6"/>
        <v>49.695907985447739</v>
      </c>
      <c r="C96">
        <f t="shared" si="8"/>
        <v>39.756726388358196</v>
      </c>
      <c r="D96">
        <f t="shared" si="9"/>
        <v>39.756726388358196</v>
      </c>
      <c r="E96">
        <f t="shared" si="10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7">
        <f t="shared" si="7"/>
        <v>7.8896718447530587E-2</v>
      </c>
      <c r="K96">
        <f t="shared" si="11"/>
        <v>0.19844872959820353</v>
      </c>
    </row>
    <row r="97" spans="1:11" x14ac:dyDescent="0.25">
      <c r="A97">
        <v>39.5</v>
      </c>
      <c r="B97">
        <f t="shared" si="6"/>
        <v>49.947265396089662</v>
      </c>
      <c r="C97">
        <f t="shared" si="8"/>
        <v>39.957812316871731</v>
      </c>
      <c r="D97">
        <f t="shared" si="9"/>
        <v>39.957812316871731</v>
      </c>
      <c r="E97">
        <f t="shared" si="10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7">
        <f t="shared" si="7"/>
        <v>7.924285025671246E-2</v>
      </c>
      <c r="K97">
        <f t="shared" si="11"/>
        <v>0.19831628825998832</v>
      </c>
    </row>
    <row r="98" spans="1:11" x14ac:dyDescent="0.25">
      <c r="A98">
        <v>39.6</v>
      </c>
      <c r="B98">
        <f t="shared" si="6"/>
        <v>50.199708761203354</v>
      </c>
      <c r="C98">
        <f t="shared" si="8"/>
        <v>40.159767008962689</v>
      </c>
      <c r="D98">
        <f t="shared" si="9"/>
        <v>40.159767008962689</v>
      </c>
      <c r="E98">
        <f t="shared" si="10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7">
        <f t="shared" si="7"/>
        <v>7.9591128751587581E-2</v>
      </c>
      <c r="K98">
        <f t="shared" si="11"/>
        <v>0.19818623134398355</v>
      </c>
    </row>
    <row r="99" spans="1:11" x14ac:dyDescent="0.25">
      <c r="A99">
        <v>39.700000000000003</v>
      </c>
      <c r="B99">
        <f t="shared" si="6"/>
        <v>50.453241899972937</v>
      </c>
      <c r="C99">
        <f t="shared" si="8"/>
        <v>40.362593519978354</v>
      </c>
      <c r="D99">
        <f t="shared" si="9"/>
        <v>40.362593519978354</v>
      </c>
      <c r="E99">
        <f t="shared" si="10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7">
        <f t="shared" si="7"/>
        <v>7.9941565962884015E-2</v>
      </c>
      <c r="K99">
        <f t="shared" si="11"/>
        <v>0.19805854627085639</v>
      </c>
    </row>
    <row r="100" spans="1:11" x14ac:dyDescent="0.25">
      <c r="A100">
        <v>39.799999999999997</v>
      </c>
      <c r="B100">
        <f t="shared" si="6"/>
        <v>50.707868641515113</v>
      </c>
      <c r="C100">
        <f t="shared" si="8"/>
        <v>40.56629491321209</v>
      </c>
      <c r="D100">
        <f t="shared" si="9"/>
        <v>40.56629491321209</v>
      </c>
      <c r="E100">
        <f t="shared" si="10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7">
        <f t="shared" si="7"/>
        <v>8.0294173973059962E-2</v>
      </c>
      <c r="K100">
        <f t="shared" si="11"/>
        <v>0.19793322053404697</v>
      </c>
    </row>
    <row r="101" spans="1:11" x14ac:dyDescent="0.25">
      <c r="A101">
        <v>39.9</v>
      </c>
      <c r="B101">
        <f t="shared" ref="B101:B164" si="12">(0.6112/(0.000461495*(273.15+A101)))*EXP((17.62*A101)/(A101+243.12))*E101</f>
        <v>50.963592824893837</v>
      </c>
      <c r="C101">
        <f t="shared" si="8"/>
        <v>40.770874259915075</v>
      </c>
      <c r="D101">
        <f t="shared" si="9"/>
        <v>40.770874259915075</v>
      </c>
      <c r="E101">
        <f t="shared" si="10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7">
        <f t="shared" si="7"/>
        <v>8.0648964916461618E-2</v>
      </c>
      <c r="K101">
        <f t="shared" si="11"/>
        <v>0.19781024169931449</v>
      </c>
    </row>
    <row r="102" spans="1:11" x14ac:dyDescent="0.25">
      <c r="A102">
        <v>40</v>
      </c>
      <c r="B102">
        <f t="shared" si="12"/>
        <v>51.220418299134046</v>
      </c>
      <c r="C102">
        <f t="shared" si="8"/>
        <v>40.97633463930724</v>
      </c>
      <c r="D102">
        <f t="shared" si="9"/>
        <v>40.97633463930724</v>
      </c>
      <c r="E102">
        <f t="shared" si="10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7">
        <f t="shared" si="7"/>
        <v>8.1005950979480434E-2</v>
      </c>
      <c r="K102">
        <f t="shared" si="11"/>
        <v>0.19768959740428835</v>
      </c>
    </row>
    <row r="103" spans="1:11" x14ac:dyDescent="0.25">
      <c r="A103">
        <v>40.1</v>
      </c>
      <c r="B103">
        <f t="shared" si="12"/>
        <v>51.47834892323646</v>
      </c>
      <c r="C103">
        <f t="shared" si="8"/>
        <v>41.182679138589172</v>
      </c>
      <c r="D103">
        <f t="shared" si="9"/>
        <v>41.182679138589172</v>
      </c>
      <c r="E103">
        <f t="shared" si="10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7">
        <f t="shared" si="7"/>
        <v>8.1365144400711589E-2</v>
      </c>
      <c r="K103">
        <f t="shared" si="11"/>
        <v>0.1975712753580193</v>
      </c>
    </row>
    <row r="104" spans="1:11" x14ac:dyDescent="0.25">
      <c r="A104">
        <v>40.200000000000003</v>
      </c>
      <c r="B104">
        <f t="shared" si="12"/>
        <v>51.737388566191584</v>
      </c>
      <c r="C104">
        <f t="shared" si="8"/>
        <v>41.389910852953271</v>
      </c>
      <c r="D104">
        <f t="shared" si="9"/>
        <v>41.389910852953271</v>
      </c>
      <c r="E104">
        <f t="shared" si="10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7">
        <f t="shared" si="7"/>
        <v>8.1726557471112099E-2</v>
      </c>
      <c r="K104">
        <f t="shared" si="11"/>
        <v>0.19745526334053629</v>
      </c>
    </row>
    <row r="105" spans="1:11" x14ac:dyDescent="0.25">
      <c r="A105">
        <v>40.300000000000097</v>
      </c>
      <c r="B105">
        <f t="shared" si="12"/>
        <v>51.997541106994191</v>
      </c>
      <c r="C105">
        <f t="shared" si="8"/>
        <v>41.598032885595359</v>
      </c>
      <c r="D105">
        <f t="shared" si="9"/>
        <v>41.598032885595359</v>
      </c>
      <c r="E105">
        <f t="shared" si="10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7">
        <f t="shared" si="7"/>
        <v>8.2090202534159662E-2</v>
      </c>
      <c r="K105">
        <f t="shared" si="11"/>
        <v>0.19734154920240471</v>
      </c>
    </row>
    <row r="106" spans="1:11" x14ac:dyDescent="0.25">
      <c r="A106">
        <v>40.4</v>
      </c>
      <c r="B106">
        <f t="shared" si="12"/>
        <v>52.258810434656581</v>
      </c>
      <c r="C106">
        <f t="shared" si="8"/>
        <v>41.807048347725271</v>
      </c>
      <c r="D106">
        <f t="shared" si="9"/>
        <v>41.807048347725271</v>
      </c>
      <c r="E106">
        <f t="shared" si="10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7">
        <f t="shared" si="7"/>
        <v>8.2456091986009838E-2</v>
      </c>
      <c r="K106">
        <f t="shared" si="11"/>
        <v>0.19723012086428793</v>
      </c>
    </row>
    <row r="107" spans="1:11" x14ac:dyDescent="0.25">
      <c r="A107">
        <v>40.5</v>
      </c>
      <c r="B107">
        <f t="shared" si="12"/>
        <v>52.521200448224974</v>
      </c>
      <c r="C107">
        <f t="shared" si="8"/>
        <v>42.016960358579979</v>
      </c>
      <c r="D107">
        <f t="shared" si="9"/>
        <v>42.016960358579979</v>
      </c>
      <c r="E107">
        <f t="shared" si="10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7">
        <f t="shared" si="7"/>
        <v>8.2824238275658352E-2</v>
      </c>
      <c r="K107">
        <f t="shared" si="11"/>
        <v>0.19712096631651133</v>
      </c>
    </row>
    <row r="108" spans="1:11" x14ac:dyDescent="0.25">
      <c r="A108">
        <v>40.600000000000101</v>
      </c>
      <c r="B108">
        <f t="shared" si="12"/>
        <v>52.784715056791953</v>
      </c>
      <c r="C108">
        <f t="shared" si="8"/>
        <v>42.227772045433568</v>
      </c>
      <c r="D108">
        <f t="shared" si="9"/>
        <v>42.227772045433568</v>
      </c>
      <c r="E108">
        <f t="shared" si="10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7">
        <f t="shared" si="7"/>
        <v>8.3194653905097643E-2</v>
      </c>
      <c r="K108">
        <f t="shared" si="11"/>
        <v>0.19701407361862974</v>
      </c>
    </row>
    <row r="109" spans="1:11" x14ac:dyDescent="0.25">
      <c r="A109">
        <v>40.700000000000102</v>
      </c>
      <c r="B109">
        <f t="shared" si="12"/>
        <v>53.049358179510399</v>
      </c>
      <c r="C109">
        <f t="shared" si="8"/>
        <v>42.439486543608325</v>
      </c>
      <c r="D109">
        <f t="shared" si="9"/>
        <v>42.439486543608325</v>
      </c>
      <c r="E109">
        <f t="shared" si="10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7">
        <f t="shared" si="7"/>
        <v>8.3567351429476161E-2</v>
      </c>
      <c r="K109">
        <f t="shared" si="11"/>
        <v>0.19690943089899843</v>
      </c>
    </row>
    <row r="110" spans="1:11" x14ac:dyDescent="0.25">
      <c r="A110">
        <v>40.800000000000097</v>
      </c>
      <c r="B110">
        <f t="shared" si="12"/>
        <v>53.315133745609387</v>
      </c>
      <c r="C110">
        <f t="shared" si="8"/>
        <v>42.652106996487511</v>
      </c>
      <c r="D110">
        <f t="shared" si="9"/>
        <v>42.652106996487511</v>
      </c>
      <c r="E110">
        <f t="shared" si="10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7">
        <f t="shared" si="7"/>
        <v>8.3942343457260454E-2</v>
      </c>
      <c r="K110">
        <f t="shared" si="11"/>
        <v>0.19680702635434466</v>
      </c>
    </row>
    <row r="111" spans="1:11" x14ac:dyDescent="0.25">
      <c r="A111">
        <v>40.9</v>
      </c>
      <c r="B111">
        <f t="shared" si="12"/>
        <v>53.582045694406951</v>
      </c>
      <c r="C111">
        <f t="shared" si="8"/>
        <v>42.865636555525562</v>
      </c>
      <c r="D111">
        <f t="shared" si="9"/>
        <v>42.865636555525562</v>
      </c>
      <c r="E111">
        <f t="shared" si="10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7">
        <f t="shared" si="7"/>
        <v>8.4319642650393156E-2</v>
      </c>
      <c r="K111">
        <f t="shared" si="11"/>
        <v>0.19670684824934437</v>
      </c>
    </row>
    <row r="112" spans="1:11" x14ac:dyDescent="0.25">
      <c r="A112">
        <v>41.000000000000099</v>
      </c>
      <c r="B112">
        <f t="shared" si="12"/>
        <v>53.850097975325816</v>
      </c>
      <c r="C112">
        <f t="shared" si="8"/>
        <v>43.080078380260659</v>
      </c>
      <c r="D112">
        <f t="shared" si="9"/>
        <v>43.080078380260659</v>
      </c>
      <c r="E112">
        <f t="shared" si="10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7">
        <f t="shared" si="7"/>
        <v>8.4699261724455466E-2</v>
      </c>
      <c r="K112">
        <f t="shared" si="11"/>
        <v>0.19660888491620007</v>
      </c>
    </row>
    <row r="113" spans="1:11" x14ac:dyDescent="0.25">
      <c r="A113">
        <v>41.100000000000101</v>
      </c>
      <c r="B113">
        <f t="shared" si="12"/>
        <v>54.119294547905142</v>
      </c>
      <c r="C113">
        <f t="shared" si="8"/>
        <v>43.295435638324115</v>
      </c>
      <c r="D113">
        <f t="shared" si="9"/>
        <v>43.295435638324115</v>
      </c>
      <c r="E113">
        <f t="shared" si="10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7">
        <f t="shared" si="7"/>
        <v>8.5081213448824161E-2</v>
      </c>
      <c r="K113">
        <f t="shared" si="11"/>
        <v>0.19651312475422295</v>
      </c>
    </row>
    <row r="114" spans="1:11" x14ac:dyDescent="0.25">
      <c r="A114">
        <v>41.200000000000102</v>
      </c>
      <c r="B114">
        <f t="shared" si="12"/>
        <v>54.38963938181702</v>
      </c>
      <c r="C114">
        <f t="shared" si="8"/>
        <v>43.511711505453619</v>
      </c>
      <c r="D114">
        <f t="shared" si="9"/>
        <v>43.511711505453619</v>
      </c>
      <c r="E114">
        <f t="shared" si="10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7">
        <f t="shared" si="7"/>
        <v>8.5465510646835857E-2</v>
      </c>
      <c r="K114">
        <f t="shared" si="11"/>
        <v>0.19641955622941626</v>
      </c>
    </row>
    <row r="115" spans="1:11" x14ac:dyDescent="0.25">
      <c r="A115">
        <v>41.300000000000097</v>
      </c>
      <c r="B115">
        <f t="shared" si="12"/>
        <v>54.661136456879539</v>
      </c>
      <c r="C115">
        <f t="shared" si="8"/>
        <v>43.728909165503637</v>
      </c>
      <c r="D115">
        <f t="shared" si="9"/>
        <v>43.728909165503637</v>
      </c>
      <c r="E115">
        <f t="shared" si="10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7">
        <f t="shared" si="7"/>
        <v>8.5852166195946239E-2</v>
      </c>
      <c r="K115">
        <f t="shared" si="11"/>
        <v>0.19632816787406238</v>
      </c>
    </row>
    <row r="116" spans="1:11" x14ac:dyDescent="0.25">
      <c r="A116">
        <v>41.400000000000098</v>
      </c>
      <c r="B116">
        <f t="shared" si="12"/>
        <v>54.933789763071275</v>
      </c>
      <c r="C116">
        <f t="shared" si="8"/>
        <v>43.94703181045702</v>
      </c>
      <c r="D116">
        <f t="shared" si="9"/>
        <v>43.94703181045702</v>
      </c>
      <c r="E116">
        <f t="shared" si="10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7">
        <f t="shared" si="7"/>
        <v>8.6241193027891974E-2</v>
      </c>
      <c r="K116">
        <f t="shared" si="11"/>
        <v>0.1962389482863123</v>
      </c>
    </row>
    <row r="117" spans="1:11" x14ac:dyDescent="0.25">
      <c r="A117">
        <v>41.500000000000099</v>
      </c>
      <c r="B117">
        <f t="shared" si="12"/>
        <v>55.207603300545138</v>
      </c>
      <c r="C117">
        <f t="shared" si="8"/>
        <v>44.166082640436116</v>
      </c>
      <c r="D117">
        <f t="shared" si="9"/>
        <v>44.166082640436116</v>
      </c>
      <c r="E117">
        <f t="shared" si="10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7"/>
    </row>
    <row r="118" spans="1:11" x14ac:dyDescent="0.25">
      <c r="A118">
        <v>41.600000000000101</v>
      </c>
      <c r="B118">
        <f t="shared" si="12"/>
        <v>55.482581079642785</v>
      </c>
      <c r="C118">
        <f t="shared" si="8"/>
        <v>44.386064863714232</v>
      </c>
      <c r="D118">
        <f t="shared" si="9"/>
        <v>44.386064863714232</v>
      </c>
      <c r="E118">
        <f t="shared" si="10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7"/>
    </row>
    <row r="119" spans="1:11" x14ac:dyDescent="0.25">
      <c r="A119">
        <v>41.700000000000102</v>
      </c>
      <c r="B119">
        <f t="shared" si="12"/>
        <v>55.758727120908617</v>
      </c>
      <c r="C119">
        <f t="shared" si="8"/>
        <v>44.606981696726898</v>
      </c>
      <c r="D119">
        <f t="shared" si="9"/>
        <v>44.606981696726898</v>
      </c>
      <c r="E119">
        <f t="shared" si="10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7"/>
    </row>
    <row r="120" spans="1:11" x14ac:dyDescent="0.25">
      <c r="A120">
        <v>41.800000000000097</v>
      </c>
      <c r="B120">
        <f t="shared" si="12"/>
        <v>56.03604545510391</v>
      </c>
      <c r="C120">
        <f t="shared" si="8"/>
        <v>44.828836364083131</v>
      </c>
      <c r="D120">
        <f t="shared" si="9"/>
        <v>44.828836364083131</v>
      </c>
      <c r="E120">
        <f t="shared" si="10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7"/>
    </row>
    <row r="121" spans="1:11" x14ac:dyDescent="0.25">
      <c r="A121">
        <v>41.900000000000098</v>
      </c>
      <c r="B121">
        <f t="shared" si="12"/>
        <v>56.31454012322083</v>
      </c>
      <c r="C121">
        <f t="shared" si="8"/>
        <v>45.051632098576668</v>
      </c>
      <c r="D121">
        <f t="shared" si="9"/>
        <v>45.051632098576668</v>
      </c>
      <c r="E121">
        <f t="shared" si="10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7"/>
    </row>
    <row r="122" spans="1:11" x14ac:dyDescent="0.25">
      <c r="A122">
        <v>42.000000000000099</v>
      </c>
      <c r="B122">
        <f t="shared" si="12"/>
        <v>56.594215176496775</v>
      </c>
      <c r="C122">
        <f t="shared" si="8"/>
        <v>45.275372141197423</v>
      </c>
      <c r="D122">
        <f t="shared" si="9"/>
        <v>45.275372141197423</v>
      </c>
      <c r="E122">
        <f t="shared" si="10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7"/>
    </row>
    <row r="123" spans="1:11" x14ac:dyDescent="0.25">
      <c r="A123">
        <v>42.100000000000101</v>
      </c>
      <c r="B123">
        <f t="shared" si="12"/>
        <v>56.87507467642812</v>
      </c>
      <c r="C123">
        <f t="shared" si="8"/>
        <v>45.500059741142501</v>
      </c>
      <c r="D123">
        <f t="shared" si="9"/>
        <v>45.500059741142501</v>
      </c>
      <c r="E123">
        <f t="shared" si="10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7"/>
    </row>
    <row r="124" spans="1:11" x14ac:dyDescent="0.25">
      <c r="A124">
        <v>42.200000000000102</v>
      </c>
      <c r="B124">
        <f t="shared" si="12"/>
        <v>57.157122694784448</v>
      </c>
      <c r="C124">
        <f t="shared" si="8"/>
        <v>45.725698155827558</v>
      </c>
      <c r="D124">
        <f t="shared" si="9"/>
        <v>45.725698155827558</v>
      </c>
      <c r="E124">
        <f t="shared" si="10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7"/>
    </row>
    <row r="125" spans="1:11" x14ac:dyDescent="0.25">
      <c r="A125">
        <v>42.300000000000097</v>
      </c>
      <c r="B125">
        <f t="shared" si="12"/>
        <v>57.440363313622719</v>
      </c>
      <c r="C125">
        <f t="shared" si="8"/>
        <v>45.952290650898178</v>
      </c>
      <c r="D125">
        <f t="shared" si="9"/>
        <v>45.952290650898178</v>
      </c>
      <c r="E125">
        <f t="shared" si="10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7"/>
    </row>
    <row r="126" spans="1:11" x14ac:dyDescent="0.25">
      <c r="A126">
        <v>42.400000000000098</v>
      </c>
      <c r="B126">
        <f t="shared" si="12"/>
        <v>57.724800625301086</v>
      </c>
      <c r="C126">
        <f t="shared" si="8"/>
        <v>46.179840500240871</v>
      </c>
      <c r="D126">
        <f t="shared" si="9"/>
        <v>46.179840500240871</v>
      </c>
      <c r="E126">
        <f t="shared" si="10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7"/>
    </row>
    <row r="127" spans="1:11" x14ac:dyDescent="0.25">
      <c r="A127">
        <v>42.500000000000099</v>
      </c>
      <c r="B127">
        <f t="shared" si="12"/>
        <v>58.010438732493064</v>
      </c>
      <c r="C127">
        <f t="shared" si="8"/>
        <v>46.408350985994453</v>
      </c>
      <c r="D127">
        <f t="shared" si="9"/>
        <v>46.408350985994453</v>
      </c>
      <c r="E127">
        <f t="shared" si="10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7"/>
    </row>
    <row r="128" spans="1:11" x14ac:dyDescent="0.25">
      <c r="A128">
        <v>42.600000000000101</v>
      </c>
      <c r="B128">
        <f t="shared" si="12"/>
        <v>58.297281748201527</v>
      </c>
      <c r="C128">
        <f t="shared" si="8"/>
        <v>46.637825398561226</v>
      </c>
      <c r="D128">
        <f t="shared" si="9"/>
        <v>46.637825398561226</v>
      </c>
      <c r="E128">
        <f t="shared" si="10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7"/>
    </row>
    <row r="129" spans="1:10" x14ac:dyDescent="0.25">
      <c r="A129">
        <v>42.700000000000102</v>
      </c>
      <c r="B129">
        <f t="shared" si="12"/>
        <v>58.585333795772684</v>
      </c>
      <c r="C129">
        <f t="shared" si="8"/>
        <v>46.86826703661815</v>
      </c>
      <c r="D129">
        <f t="shared" si="9"/>
        <v>46.86826703661815</v>
      </c>
      <c r="E129">
        <f t="shared" si="10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7"/>
    </row>
    <row r="130" spans="1:10" x14ac:dyDescent="0.25">
      <c r="A130">
        <v>42.800000000000097</v>
      </c>
      <c r="B130">
        <f t="shared" si="12"/>
        <v>58.874599008910153</v>
      </c>
      <c r="C130">
        <f t="shared" si="8"/>
        <v>47.099679207128126</v>
      </c>
      <c r="D130">
        <f t="shared" si="9"/>
        <v>47.099679207128126</v>
      </c>
      <c r="E130">
        <f t="shared" si="10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7"/>
    </row>
    <row r="131" spans="1:10" x14ac:dyDescent="0.25">
      <c r="A131">
        <v>42.900000000000098</v>
      </c>
      <c r="B131">
        <f t="shared" si="12"/>
        <v>59.165081531688799</v>
      </c>
      <c r="C131">
        <f t="shared" si="8"/>
        <v>47.332065225351045</v>
      </c>
      <c r="D131">
        <f t="shared" si="9"/>
        <v>47.332065225351045</v>
      </c>
      <c r="E131">
        <f t="shared" si="10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7"/>
    </row>
    <row r="132" spans="1:10" x14ac:dyDescent="0.25">
      <c r="A132">
        <v>43.000000000000099</v>
      </c>
      <c r="B132">
        <f t="shared" si="12"/>
        <v>59.456785518568907</v>
      </c>
      <c r="C132">
        <f t="shared" si="8"/>
        <v>47.565428414855127</v>
      </c>
      <c r="D132">
        <f t="shared" si="9"/>
        <v>47.565428414855127</v>
      </c>
      <c r="E132">
        <f t="shared" si="10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7"/>
    </row>
    <row r="133" spans="1:10" x14ac:dyDescent="0.25">
      <c r="A133">
        <v>43.100000000000101</v>
      </c>
      <c r="B133">
        <f t="shared" si="12"/>
        <v>59.749715134410025</v>
      </c>
      <c r="C133">
        <f t="shared" si="8"/>
        <v>47.799772107528021</v>
      </c>
      <c r="D133">
        <f t="shared" si="9"/>
        <v>47.799772107528021</v>
      </c>
      <c r="E133">
        <f t="shared" si="10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7"/>
    </row>
    <row r="134" spans="1:10" x14ac:dyDescent="0.25">
      <c r="A134">
        <v>43.200000000000102</v>
      </c>
      <c r="B134">
        <f t="shared" si="12"/>
        <v>60.043874554484837</v>
      </c>
      <c r="C134">
        <f t="shared" ref="C134:C197" si="13">0.8*B134</f>
        <v>48.03509964358787</v>
      </c>
      <c r="D134">
        <f t="shared" ref="D134:D197" si="14">C134</f>
        <v>48.03509964358787</v>
      </c>
      <c r="E134">
        <f t="shared" ref="E134:E197" si="15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7"/>
    </row>
    <row r="135" spans="1:10" x14ac:dyDescent="0.25">
      <c r="A135">
        <v>43.300000000000097</v>
      </c>
      <c r="B135">
        <f t="shared" si="12"/>
        <v>60.339267964493281</v>
      </c>
      <c r="C135">
        <f t="shared" si="13"/>
        <v>48.271414371594631</v>
      </c>
      <c r="D135">
        <f t="shared" si="14"/>
        <v>48.271414371594631</v>
      </c>
      <c r="E135">
        <f t="shared" si="15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7"/>
    </row>
    <row r="136" spans="1:10" x14ac:dyDescent="0.25">
      <c r="A136">
        <v>43.400000000000098</v>
      </c>
      <c r="B136">
        <f t="shared" si="12"/>
        <v>60.635899560576355</v>
      </c>
      <c r="C136">
        <f t="shared" si="13"/>
        <v>48.508719648461089</v>
      </c>
      <c r="D136">
        <f t="shared" si="14"/>
        <v>48.508719648461089</v>
      </c>
      <c r="E136">
        <f t="shared" si="15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7"/>
    </row>
    <row r="137" spans="1:10" x14ac:dyDescent="0.25">
      <c r="A137">
        <v>43.500000000000099</v>
      </c>
      <c r="B137">
        <f t="shared" si="12"/>
        <v>60.933773549330112</v>
      </c>
      <c r="C137">
        <f t="shared" si="13"/>
        <v>48.74701883946409</v>
      </c>
      <c r="D137">
        <f t="shared" si="14"/>
        <v>48.74701883946409</v>
      </c>
      <c r="E137">
        <f t="shared" si="15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7"/>
    </row>
    <row r="138" spans="1:10" x14ac:dyDescent="0.25">
      <c r="A138">
        <v>43.600000000000101</v>
      </c>
      <c r="B138">
        <f t="shared" si="12"/>
        <v>61.232894147819458</v>
      </c>
      <c r="C138">
        <f t="shared" si="13"/>
        <v>48.986315318255571</v>
      </c>
      <c r="D138">
        <f t="shared" si="14"/>
        <v>48.986315318255571</v>
      </c>
      <c r="E138">
        <f t="shared" si="15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7"/>
    </row>
    <row r="139" spans="1:10" x14ac:dyDescent="0.25">
      <c r="A139">
        <v>43.700000000000102</v>
      </c>
      <c r="B139">
        <f t="shared" si="12"/>
        <v>61.533265583592105</v>
      </c>
      <c r="C139">
        <f t="shared" si="13"/>
        <v>49.226612466873689</v>
      </c>
      <c r="D139">
        <f t="shared" si="14"/>
        <v>49.226612466873689</v>
      </c>
      <c r="E139">
        <f t="shared" si="15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7"/>
    </row>
    <row r="140" spans="1:10" x14ac:dyDescent="0.25">
      <c r="A140">
        <v>43.800000000000097</v>
      </c>
      <c r="B140">
        <f t="shared" si="12"/>
        <v>61.834892094692499</v>
      </c>
      <c r="C140">
        <f t="shared" si="13"/>
        <v>49.467913675754005</v>
      </c>
      <c r="D140">
        <f t="shared" si="14"/>
        <v>49.467913675754005</v>
      </c>
      <c r="E140">
        <f t="shared" si="15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7"/>
    </row>
    <row r="141" spans="1:10" x14ac:dyDescent="0.25">
      <c r="A141">
        <v>43.900000000000098</v>
      </c>
      <c r="B141">
        <f t="shared" si="12"/>
        <v>62.137777929675487</v>
      </c>
      <c r="C141">
        <f t="shared" si="13"/>
        <v>49.710222343740391</v>
      </c>
      <c r="D141">
        <f t="shared" si="14"/>
        <v>49.710222343740391</v>
      </c>
      <c r="E141">
        <f t="shared" si="15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7"/>
    </row>
    <row r="142" spans="1:10" x14ac:dyDescent="0.25">
      <c r="A142">
        <v>44.000000000000099</v>
      </c>
      <c r="B142">
        <f t="shared" si="12"/>
        <v>62.441927347620485</v>
      </c>
      <c r="C142">
        <f t="shared" si="13"/>
        <v>49.953541878096388</v>
      </c>
      <c r="D142">
        <f t="shared" si="14"/>
        <v>49.953541878096388</v>
      </c>
      <c r="E142">
        <f t="shared" si="15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7"/>
    </row>
    <row r="143" spans="1:10" x14ac:dyDescent="0.25">
      <c r="A143">
        <v>44.100000000000101</v>
      </c>
      <c r="B143">
        <f t="shared" si="12"/>
        <v>62.747344618145078</v>
      </c>
      <c r="C143">
        <f t="shared" si="13"/>
        <v>50.197875694516064</v>
      </c>
      <c r="D143">
        <f t="shared" si="14"/>
        <v>50.197875694516064</v>
      </c>
      <c r="E143">
        <f t="shared" si="15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7"/>
    </row>
    <row r="144" spans="1:10" x14ac:dyDescent="0.25">
      <c r="A144">
        <v>44.200000000000102</v>
      </c>
      <c r="B144">
        <f t="shared" si="12"/>
        <v>63.054034021418808</v>
      </c>
      <c r="C144">
        <f t="shared" si="13"/>
        <v>50.443227217135046</v>
      </c>
      <c r="D144">
        <f t="shared" si="14"/>
        <v>50.443227217135046</v>
      </c>
      <c r="E144">
        <f t="shared" si="15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7"/>
    </row>
    <row r="145" spans="1:10" x14ac:dyDescent="0.25">
      <c r="A145">
        <v>44.300000000000097</v>
      </c>
      <c r="B145">
        <f t="shared" si="12"/>
        <v>63.361999848177277</v>
      </c>
      <c r="C145">
        <f t="shared" si="13"/>
        <v>50.689599878541827</v>
      </c>
      <c r="D145">
        <f t="shared" si="14"/>
        <v>50.689599878541827</v>
      </c>
      <c r="E145">
        <f t="shared" si="15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7"/>
    </row>
    <row r="146" spans="1:10" x14ac:dyDescent="0.25">
      <c r="A146">
        <v>44.400000000000098</v>
      </c>
      <c r="B146">
        <f t="shared" si="12"/>
        <v>63.671246399735608</v>
      </c>
      <c r="C146">
        <f t="shared" si="13"/>
        <v>50.936997119788487</v>
      </c>
      <c r="D146">
        <f t="shared" si="14"/>
        <v>50.936997119788487</v>
      </c>
      <c r="E146">
        <f t="shared" si="15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7"/>
    </row>
    <row r="147" spans="1:10" x14ac:dyDescent="0.25">
      <c r="A147">
        <v>44.500000000000099</v>
      </c>
      <c r="B147">
        <f t="shared" si="12"/>
        <v>63.981777988002506</v>
      </c>
      <c r="C147">
        <f t="shared" si="13"/>
        <v>51.18542239040201</v>
      </c>
      <c r="D147">
        <f t="shared" si="14"/>
        <v>51.18542239040201</v>
      </c>
      <c r="E147">
        <f t="shared" si="15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7"/>
    </row>
    <row r="148" spans="1:10" x14ac:dyDescent="0.25">
      <c r="A148">
        <v>44.600000000000101</v>
      </c>
      <c r="B148">
        <f t="shared" si="12"/>
        <v>64.293598935493833</v>
      </c>
      <c r="C148">
        <f t="shared" si="13"/>
        <v>51.434879148395069</v>
      </c>
      <c r="D148">
        <f t="shared" si="14"/>
        <v>51.434879148395069</v>
      </c>
      <c r="E148">
        <f t="shared" si="15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7"/>
    </row>
    <row r="149" spans="1:10" x14ac:dyDescent="0.25">
      <c r="A149">
        <v>44.700000000000102</v>
      </c>
      <c r="B149">
        <f t="shared" si="12"/>
        <v>64.60671357534649</v>
      </c>
      <c r="C149">
        <f t="shared" si="13"/>
        <v>51.685370860277196</v>
      </c>
      <c r="D149">
        <f t="shared" si="14"/>
        <v>51.685370860277196</v>
      </c>
      <c r="E149">
        <f t="shared" si="15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7"/>
    </row>
    <row r="150" spans="1:10" x14ac:dyDescent="0.25">
      <c r="A150">
        <v>44.800000000000097</v>
      </c>
      <c r="B150">
        <f t="shared" si="12"/>
        <v>64.921126251332197</v>
      </c>
      <c r="C150">
        <f t="shared" si="13"/>
        <v>51.936901001065763</v>
      </c>
      <c r="D150">
        <f t="shared" si="14"/>
        <v>51.936901001065763</v>
      </c>
      <c r="E150">
        <f t="shared" si="15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7"/>
    </row>
    <row r="151" spans="1:10" x14ac:dyDescent="0.25">
      <c r="A151">
        <v>44.900000000000098</v>
      </c>
      <c r="B151">
        <f t="shared" si="12"/>
        <v>65.236841317871054</v>
      </c>
      <c r="C151">
        <f t="shared" si="13"/>
        <v>52.189473054296847</v>
      </c>
      <c r="D151">
        <f t="shared" si="14"/>
        <v>52.189473054296847</v>
      </c>
      <c r="E151">
        <f t="shared" si="15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7"/>
    </row>
    <row r="152" spans="1:10" x14ac:dyDescent="0.25">
      <c r="A152">
        <v>45.000000000000099</v>
      </c>
      <c r="B152">
        <f t="shared" si="12"/>
        <v>65.553863140045507</v>
      </c>
      <c r="C152">
        <f t="shared" si="13"/>
        <v>52.443090512036406</v>
      </c>
      <c r="D152">
        <f t="shared" si="14"/>
        <v>52.443090512036406</v>
      </c>
      <c r="E152">
        <f t="shared" si="15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7"/>
    </row>
    <row r="153" spans="1:10" x14ac:dyDescent="0.25">
      <c r="A153">
        <v>45.100000000000101</v>
      </c>
      <c r="B153">
        <f t="shared" si="12"/>
        <v>65.872196093613908</v>
      </c>
      <c r="C153">
        <f t="shared" si="13"/>
        <v>52.697756874891127</v>
      </c>
      <c r="D153">
        <f t="shared" si="14"/>
        <v>52.697756874891127</v>
      </c>
      <c r="E153">
        <f t="shared" si="15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7"/>
    </row>
    <row r="154" spans="1:10" x14ac:dyDescent="0.25">
      <c r="A154">
        <v>45.200000000000102</v>
      </c>
      <c r="B154">
        <f t="shared" si="12"/>
        <v>66.19184456502407</v>
      </c>
      <c r="C154">
        <f t="shared" si="13"/>
        <v>52.953475652019257</v>
      </c>
      <c r="D154">
        <f t="shared" si="14"/>
        <v>52.953475652019257</v>
      </c>
      <c r="E154">
        <f t="shared" si="15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7"/>
    </row>
    <row r="155" spans="1:10" x14ac:dyDescent="0.25">
      <c r="A155">
        <v>45.300000000000097</v>
      </c>
      <c r="B155">
        <f t="shared" si="12"/>
        <v>66.512812951427392</v>
      </c>
      <c r="C155">
        <f t="shared" si="13"/>
        <v>53.210250361141917</v>
      </c>
      <c r="D155">
        <f t="shared" si="14"/>
        <v>53.210250361141917</v>
      </c>
      <c r="E155">
        <f t="shared" si="15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7"/>
    </row>
    <row r="156" spans="1:10" x14ac:dyDescent="0.25">
      <c r="A156">
        <v>45.400000000000098</v>
      </c>
      <c r="B156">
        <f t="shared" si="12"/>
        <v>66.835105660692065</v>
      </c>
      <c r="C156">
        <f t="shared" si="13"/>
        <v>53.468084528553653</v>
      </c>
      <c r="D156">
        <f t="shared" si="14"/>
        <v>53.468084528553653</v>
      </c>
      <c r="E156">
        <f t="shared" si="15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7"/>
    </row>
    <row r="157" spans="1:10" x14ac:dyDescent="0.25">
      <c r="A157">
        <v>45.500000000000099</v>
      </c>
      <c r="B157">
        <f t="shared" si="12"/>
        <v>67.158727111417008</v>
      </c>
      <c r="C157">
        <f t="shared" si="13"/>
        <v>53.726981689133609</v>
      </c>
      <c r="D157">
        <f t="shared" si="14"/>
        <v>53.726981689133609</v>
      </c>
      <c r="E157">
        <f t="shared" si="15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7"/>
    </row>
    <row r="158" spans="1:10" x14ac:dyDescent="0.25">
      <c r="A158">
        <v>45.600000000000101</v>
      </c>
      <c r="B158">
        <f t="shared" si="12"/>
        <v>67.483681732945456</v>
      </c>
      <c r="C158">
        <f t="shared" si="13"/>
        <v>53.986945386356368</v>
      </c>
      <c r="D158">
        <f t="shared" si="14"/>
        <v>53.986945386356368</v>
      </c>
      <c r="E158">
        <f t="shared" si="15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7"/>
    </row>
    <row r="159" spans="1:10" x14ac:dyDescent="0.25">
      <c r="A159">
        <v>45.700000000000102</v>
      </c>
      <c r="B159">
        <f t="shared" si="12"/>
        <v>67.809973965378433</v>
      </c>
      <c r="C159">
        <f t="shared" si="13"/>
        <v>54.247979172302749</v>
      </c>
      <c r="D159">
        <f t="shared" si="14"/>
        <v>54.247979172302749</v>
      </c>
      <c r="E159">
        <f t="shared" si="15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7"/>
    </row>
    <row r="160" spans="1:10" x14ac:dyDescent="0.25">
      <c r="A160">
        <v>45.800000000000097</v>
      </c>
      <c r="B160">
        <f t="shared" si="12"/>
        <v>68.137608259588617</v>
      </c>
      <c r="C160">
        <f t="shared" si="13"/>
        <v>54.5100866076709</v>
      </c>
      <c r="D160">
        <f t="shared" si="14"/>
        <v>54.5100866076709</v>
      </c>
      <c r="E160">
        <f t="shared" si="15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7"/>
    </row>
    <row r="161" spans="1:10" x14ac:dyDescent="0.25">
      <c r="A161">
        <v>45.900000000000098</v>
      </c>
      <c r="B161">
        <f t="shared" si="12"/>
        <v>68.466589077233778</v>
      </c>
      <c r="C161">
        <f t="shared" si="13"/>
        <v>54.773271261787023</v>
      </c>
      <c r="D161">
        <f t="shared" si="14"/>
        <v>54.773271261787023</v>
      </c>
      <c r="E161">
        <f t="shared" si="15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7"/>
    </row>
    <row r="162" spans="1:10" x14ac:dyDescent="0.25">
      <c r="A162">
        <v>46.000000000000099</v>
      </c>
      <c r="B162">
        <f t="shared" si="12"/>
        <v>68.796920890770451</v>
      </c>
      <c r="C162">
        <f t="shared" si="13"/>
        <v>55.037536712616365</v>
      </c>
      <c r="D162">
        <f t="shared" si="14"/>
        <v>55.037536712616365</v>
      </c>
      <c r="E162">
        <f t="shared" si="15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7"/>
    </row>
    <row r="163" spans="1:10" x14ac:dyDescent="0.25">
      <c r="A163">
        <v>46.100000000000101</v>
      </c>
      <c r="B163">
        <f t="shared" si="12"/>
        <v>69.128608183467534</v>
      </c>
      <c r="C163">
        <f t="shared" si="13"/>
        <v>55.302886546774033</v>
      </c>
      <c r="D163">
        <f t="shared" si="14"/>
        <v>55.302886546774033</v>
      </c>
      <c r="E163">
        <f t="shared" si="15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7"/>
    </row>
    <row r="164" spans="1:10" x14ac:dyDescent="0.25">
      <c r="A164">
        <v>46.200000000000102</v>
      </c>
      <c r="B164">
        <f t="shared" si="12"/>
        <v>69.461655449419553</v>
      </c>
      <c r="C164">
        <f t="shared" si="13"/>
        <v>55.569324359535642</v>
      </c>
      <c r="D164">
        <f t="shared" si="14"/>
        <v>55.569324359535642</v>
      </c>
      <c r="E164">
        <f t="shared" si="15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7"/>
    </row>
    <row r="165" spans="1:10" x14ac:dyDescent="0.25">
      <c r="A165">
        <v>46.300000000000097</v>
      </c>
      <c r="B165">
        <f t="shared" ref="B165:B202" si="16">(0.6112/(0.000461495*(273.15+A165)))*EXP((17.62*A165)/(A165+243.12))*E165</f>
        <v>69.796067193560745</v>
      </c>
      <c r="C165">
        <f t="shared" si="13"/>
        <v>55.836853754848597</v>
      </c>
      <c r="D165">
        <f t="shared" si="14"/>
        <v>55.836853754848597</v>
      </c>
      <c r="E165">
        <f t="shared" si="15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7"/>
    </row>
    <row r="166" spans="1:10" x14ac:dyDescent="0.25">
      <c r="A166">
        <v>46.400000000000098</v>
      </c>
      <c r="B166">
        <f t="shared" si="16"/>
        <v>70.131847931678109</v>
      </c>
      <c r="C166">
        <f t="shared" si="13"/>
        <v>56.10547834534249</v>
      </c>
      <c r="D166">
        <f t="shared" si="14"/>
        <v>56.10547834534249</v>
      </c>
      <c r="E166">
        <f t="shared" si="15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7"/>
    </row>
    <row r="167" spans="1:10" x14ac:dyDescent="0.25">
      <c r="A167">
        <v>46.500000000000099</v>
      </c>
      <c r="B167">
        <f t="shared" si="16"/>
        <v>70.469002190425158</v>
      </c>
      <c r="C167">
        <f t="shared" si="13"/>
        <v>56.375201752340132</v>
      </c>
      <c r="D167">
        <f t="shared" si="14"/>
        <v>56.375201752340132</v>
      </c>
      <c r="E167">
        <f t="shared" si="15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7"/>
    </row>
    <row r="168" spans="1:10" x14ac:dyDescent="0.25">
      <c r="A168">
        <v>46.600000000000101</v>
      </c>
      <c r="B168">
        <f t="shared" si="16"/>
        <v>70.807534507335475</v>
      </c>
      <c r="C168">
        <f t="shared" si="13"/>
        <v>56.646027605868383</v>
      </c>
      <c r="D168">
        <f t="shared" si="14"/>
        <v>56.646027605868383</v>
      </c>
      <c r="E168">
        <f t="shared" si="15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7"/>
    </row>
    <row r="169" spans="1:10" x14ac:dyDescent="0.25">
      <c r="A169">
        <v>46.700000000000102</v>
      </c>
      <c r="B169">
        <f t="shared" si="16"/>
        <v>71.147449430835891</v>
      </c>
      <c r="C169">
        <f t="shared" si="13"/>
        <v>56.917959544668719</v>
      </c>
      <c r="D169">
        <f t="shared" si="14"/>
        <v>56.917959544668719</v>
      </c>
      <c r="E169">
        <f t="shared" si="15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7"/>
    </row>
    <row r="170" spans="1:10" x14ac:dyDescent="0.25">
      <c r="A170">
        <v>46.800000000000097</v>
      </c>
      <c r="B170">
        <f t="shared" si="16"/>
        <v>71.488751520260394</v>
      </c>
      <c r="C170">
        <f t="shared" si="13"/>
        <v>57.191001216208321</v>
      </c>
      <c r="D170">
        <f t="shared" si="14"/>
        <v>57.191001216208321</v>
      </c>
      <c r="E170">
        <f t="shared" si="15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7"/>
    </row>
    <row r="171" spans="1:10" x14ac:dyDescent="0.25">
      <c r="A171">
        <v>46.900000000000098</v>
      </c>
      <c r="B171">
        <f t="shared" si="16"/>
        <v>71.831445345863202</v>
      </c>
      <c r="C171">
        <f t="shared" si="13"/>
        <v>57.465156276690564</v>
      </c>
      <c r="D171">
        <f t="shared" si="14"/>
        <v>57.465156276690564</v>
      </c>
      <c r="E171">
        <f t="shared" si="15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7"/>
    </row>
    <row r="172" spans="1:10" x14ac:dyDescent="0.25">
      <c r="A172">
        <v>47.000000000000099</v>
      </c>
      <c r="B172">
        <f t="shared" si="16"/>
        <v>72.175535488832608</v>
      </c>
      <c r="C172">
        <f t="shared" si="13"/>
        <v>57.740428391066089</v>
      </c>
      <c r="D172">
        <f t="shared" si="14"/>
        <v>57.740428391066089</v>
      </c>
      <c r="E172">
        <f t="shared" si="15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7"/>
    </row>
    <row r="173" spans="1:10" x14ac:dyDescent="0.25">
      <c r="A173">
        <v>47.100000000000101</v>
      </c>
      <c r="B173">
        <f t="shared" si="16"/>
        <v>72.521026541303982</v>
      </c>
      <c r="C173">
        <f t="shared" si="13"/>
        <v>58.016821233043188</v>
      </c>
      <c r="D173">
        <f t="shared" si="14"/>
        <v>58.016821233043188</v>
      </c>
      <c r="E173">
        <f t="shared" si="15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7"/>
    </row>
    <row r="174" spans="1:10" x14ac:dyDescent="0.25">
      <c r="A174">
        <v>47.200000000000102</v>
      </c>
      <c r="B174">
        <f t="shared" si="16"/>
        <v>72.867923106373397</v>
      </c>
      <c r="C174">
        <f t="shared" si="13"/>
        <v>58.29433848509872</v>
      </c>
      <c r="D174">
        <f t="shared" si="14"/>
        <v>58.29433848509872</v>
      </c>
      <c r="E174">
        <f t="shared" si="15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7"/>
    </row>
    <row r="175" spans="1:10" x14ac:dyDescent="0.25">
      <c r="A175">
        <v>47.300000000000097</v>
      </c>
      <c r="B175">
        <f t="shared" si="16"/>
        <v>73.216229798111186</v>
      </c>
      <c r="C175">
        <f t="shared" si="13"/>
        <v>58.572983838488952</v>
      </c>
      <c r="D175">
        <f t="shared" si="14"/>
        <v>58.572983838488952</v>
      </c>
      <c r="E175">
        <f t="shared" si="15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7"/>
    </row>
    <row r="176" spans="1:10" x14ac:dyDescent="0.25">
      <c r="A176">
        <v>47.400000000000098</v>
      </c>
      <c r="B176">
        <f t="shared" si="16"/>
        <v>73.565951241575078</v>
      </c>
      <c r="C176">
        <f t="shared" si="13"/>
        <v>58.852760993260063</v>
      </c>
      <c r="D176">
        <f t="shared" si="14"/>
        <v>58.852760993260063</v>
      </c>
      <c r="E176">
        <f t="shared" si="15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7"/>
    </row>
    <row r="177" spans="1:10" x14ac:dyDescent="0.25">
      <c r="A177">
        <v>47.500000000000099</v>
      </c>
      <c r="B177">
        <f t="shared" si="16"/>
        <v>73.917092072823635</v>
      </c>
      <c r="C177">
        <f t="shared" si="13"/>
        <v>59.133673658258914</v>
      </c>
      <c r="D177">
        <f t="shared" si="14"/>
        <v>59.133673658258914</v>
      </c>
      <c r="E177">
        <f t="shared" si="15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7"/>
    </row>
    <row r="178" spans="1:10" x14ac:dyDescent="0.25">
      <c r="A178">
        <v>47.600000000000101</v>
      </c>
      <c r="B178">
        <f t="shared" si="16"/>
        <v>74.269656938929899</v>
      </c>
      <c r="C178">
        <f t="shared" si="13"/>
        <v>59.415725551143922</v>
      </c>
      <c r="D178">
        <f t="shared" si="14"/>
        <v>59.415725551143922</v>
      </c>
      <c r="E178">
        <f t="shared" si="15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7"/>
    </row>
    <row r="179" spans="1:10" x14ac:dyDescent="0.25">
      <c r="A179">
        <v>47.700000000000202</v>
      </c>
      <c r="B179">
        <f t="shared" si="16"/>
        <v>74.623650497994376</v>
      </c>
      <c r="C179">
        <f t="shared" si="13"/>
        <v>59.698920398395501</v>
      </c>
      <c r="D179">
        <f t="shared" si="14"/>
        <v>59.698920398395501</v>
      </c>
      <c r="E179">
        <f t="shared" si="15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7"/>
    </row>
    <row r="180" spans="1:10" x14ac:dyDescent="0.25">
      <c r="A180">
        <v>47.800000000000203</v>
      </c>
      <c r="B180">
        <f t="shared" si="16"/>
        <v>74.979077419157903</v>
      </c>
      <c r="C180">
        <f t="shared" si="13"/>
        <v>59.983261935326325</v>
      </c>
      <c r="D180">
        <f t="shared" si="14"/>
        <v>59.983261935326325</v>
      </c>
      <c r="E180">
        <f t="shared" si="15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7"/>
    </row>
    <row r="181" spans="1:10" x14ac:dyDescent="0.25">
      <c r="A181">
        <v>47.900000000000198</v>
      </c>
      <c r="B181">
        <f t="shared" si="16"/>
        <v>75.335942382616196</v>
      </c>
      <c r="C181">
        <f t="shared" si="13"/>
        <v>60.268753906092961</v>
      </c>
      <c r="D181">
        <f t="shared" si="14"/>
        <v>60.268753906092961</v>
      </c>
      <c r="E181">
        <f t="shared" si="15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7"/>
    </row>
    <row r="182" spans="1:10" x14ac:dyDescent="0.25">
      <c r="A182">
        <v>48.000000000000199</v>
      </c>
      <c r="B182">
        <f t="shared" si="16"/>
        <v>75.69425007963244</v>
      </c>
      <c r="C182">
        <f t="shared" si="13"/>
        <v>60.555400063705953</v>
      </c>
      <c r="D182">
        <f t="shared" si="14"/>
        <v>60.555400063705953</v>
      </c>
      <c r="E182">
        <f t="shared" si="15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7"/>
    </row>
    <row r="183" spans="1:10" x14ac:dyDescent="0.25">
      <c r="A183">
        <v>48.1000000000002</v>
      </c>
      <c r="B183">
        <f t="shared" si="16"/>
        <v>76.054005212550535</v>
      </c>
      <c r="C183">
        <f t="shared" si="13"/>
        <v>60.84320417004043</v>
      </c>
      <c r="D183">
        <f t="shared" si="14"/>
        <v>60.84320417004043</v>
      </c>
      <c r="E183">
        <f t="shared" si="15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7"/>
    </row>
    <row r="184" spans="1:10" x14ac:dyDescent="0.25">
      <c r="A184">
        <v>48.200000000000202</v>
      </c>
      <c r="B184">
        <f t="shared" si="16"/>
        <v>76.415212494808301</v>
      </c>
      <c r="C184">
        <f t="shared" si="13"/>
        <v>61.132169995846645</v>
      </c>
      <c r="D184">
        <f t="shared" si="14"/>
        <v>61.132169995846645</v>
      </c>
      <c r="E184">
        <f t="shared" si="15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7"/>
    </row>
    <row r="185" spans="1:10" x14ac:dyDescent="0.25">
      <c r="A185">
        <v>48.300000000000203</v>
      </c>
      <c r="B185">
        <f t="shared" si="16"/>
        <v>76.777876650951043</v>
      </c>
      <c r="C185">
        <f t="shared" si="13"/>
        <v>61.422301320760837</v>
      </c>
      <c r="D185">
        <f t="shared" si="14"/>
        <v>61.422301320760837</v>
      </c>
      <c r="E185">
        <f t="shared" si="15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7"/>
    </row>
    <row r="186" spans="1:10" x14ac:dyDescent="0.25">
      <c r="A186">
        <v>48.400000000000198</v>
      </c>
      <c r="B186">
        <f t="shared" si="16"/>
        <v>77.142002416644573</v>
      </c>
      <c r="C186">
        <f t="shared" si="13"/>
        <v>61.713601933315658</v>
      </c>
      <c r="D186">
        <f t="shared" si="14"/>
        <v>61.713601933315658</v>
      </c>
      <c r="E186">
        <f t="shared" si="15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7"/>
    </row>
    <row r="187" spans="1:10" x14ac:dyDescent="0.25">
      <c r="A187">
        <v>48.500000000000199</v>
      </c>
      <c r="B187">
        <f t="shared" si="16"/>
        <v>77.507594538688494</v>
      </c>
      <c r="C187">
        <f t="shared" si="13"/>
        <v>62.006075630950797</v>
      </c>
      <c r="D187">
        <f t="shared" si="14"/>
        <v>62.006075630950797</v>
      </c>
      <c r="E187">
        <f t="shared" si="15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7"/>
    </row>
    <row r="188" spans="1:10" x14ac:dyDescent="0.25">
      <c r="A188">
        <v>48.6000000000002</v>
      </c>
      <c r="B188">
        <f t="shared" si="16"/>
        <v>77.87465777502949</v>
      </c>
      <c r="C188">
        <f t="shared" si="13"/>
        <v>62.299726220023594</v>
      </c>
      <c r="D188">
        <f t="shared" si="14"/>
        <v>62.299726220023594</v>
      </c>
      <c r="E188">
        <f t="shared" si="15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7"/>
    </row>
    <row r="189" spans="1:10" x14ac:dyDescent="0.25">
      <c r="A189">
        <v>48.700000000000202</v>
      </c>
      <c r="B189">
        <f t="shared" si="16"/>
        <v>78.243196894774158</v>
      </c>
      <c r="C189">
        <f t="shared" si="13"/>
        <v>62.594557515819332</v>
      </c>
      <c r="D189">
        <f t="shared" si="14"/>
        <v>62.594557515819332</v>
      </c>
      <c r="E189">
        <f t="shared" si="15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7"/>
    </row>
    <row r="190" spans="1:10" x14ac:dyDescent="0.25">
      <c r="A190">
        <v>48.800000000000203</v>
      </c>
      <c r="B190">
        <f t="shared" si="16"/>
        <v>78.613216678202861</v>
      </c>
      <c r="C190">
        <f t="shared" si="13"/>
        <v>62.890573342562291</v>
      </c>
      <c r="D190">
        <f t="shared" si="14"/>
        <v>62.890573342562291</v>
      </c>
      <c r="E190">
        <f t="shared" si="15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7"/>
    </row>
    <row r="191" spans="1:10" x14ac:dyDescent="0.25">
      <c r="A191">
        <v>48.900000000000198</v>
      </c>
      <c r="B191">
        <f t="shared" si="16"/>
        <v>78.98472191678205</v>
      </c>
      <c r="C191">
        <f t="shared" si="13"/>
        <v>63.187777533425646</v>
      </c>
      <c r="D191">
        <f t="shared" si="14"/>
        <v>63.187777533425646</v>
      </c>
      <c r="E191">
        <f t="shared" si="15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7"/>
    </row>
    <row r="192" spans="1:10" x14ac:dyDescent="0.25">
      <c r="A192">
        <v>49.000000000000199</v>
      </c>
      <c r="B192">
        <f t="shared" si="16"/>
        <v>79.35771741317815</v>
      </c>
      <c r="C192">
        <f t="shared" si="13"/>
        <v>63.48617393054252</v>
      </c>
      <c r="D192">
        <f t="shared" si="14"/>
        <v>63.48617393054252</v>
      </c>
      <c r="E192">
        <f t="shared" si="15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7"/>
    </row>
    <row r="193" spans="1:10" x14ac:dyDescent="0.25">
      <c r="A193">
        <v>49.1000000000002</v>
      </c>
      <c r="B193">
        <f t="shared" si="16"/>
        <v>79.732207981270392</v>
      </c>
      <c r="C193">
        <f t="shared" si="13"/>
        <v>63.785766385016316</v>
      </c>
      <c r="D193">
        <f t="shared" si="14"/>
        <v>63.785766385016316</v>
      </c>
      <c r="E193">
        <f t="shared" si="15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7"/>
    </row>
    <row r="194" spans="1:10" x14ac:dyDescent="0.25">
      <c r="A194">
        <v>49.200000000000202</v>
      </c>
      <c r="B194">
        <f t="shared" si="16"/>
        <v>80.10819844616357</v>
      </c>
      <c r="C194">
        <f t="shared" si="13"/>
        <v>64.086558756930856</v>
      </c>
      <c r="D194">
        <f t="shared" si="14"/>
        <v>64.086558756930856</v>
      </c>
      <c r="E194">
        <f t="shared" si="15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7"/>
    </row>
    <row r="195" spans="1:10" x14ac:dyDescent="0.25">
      <c r="A195">
        <v>49.300000000000203</v>
      </c>
      <c r="B195">
        <f t="shared" si="16"/>
        <v>80.485693644201902</v>
      </c>
      <c r="C195">
        <f t="shared" si="13"/>
        <v>64.388554915361524</v>
      </c>
      <c r="D195">
        <f t="shared" si="14"/>
        <v>64.388554915361524</v>
      </c>
      <c r="E195">
        <f t="shared" si="15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7"/>
    </row>
    <row r="196" spans="1:10" x14ac:dyDescent="0.25">
      <c r="A196">
        <v>49.400000000000198</v>
      </c>
      <c r="B196">
        <f t="shared" si="16"/>
        <v>80.864698422981277</v>
      </c>
      <c r="C196">
        <f t="shared" si="13"/>
        <v>64.691758738385019</v>
      </c>
      <c r="D196">
        <f t="shared" si="14"/>
        <v>64.691758738385019</v>
      </c>
      <c r="E196">
        <f t="shared" si="15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7"/>
    </row>
    <row r="197" spans="1:10" x14ac:dyDescent="0.25">
      <c r="A197">
        <v>49.500000000000199</v>
      </c>
      <c r="B197">
        <f t="shared" si="16"/>
        <v>81.245217641363112</v>
      </c>
      <c r="C197">
        <f t="shared" si="13"/>
        <v>64.99617411309049</v>
      </c>
      <c r="D197">
        <f t="shared" si="14"/>
        <v>64.99617411309049</v>
      </c>
      <c r="E197">
        <f t="shared" si="15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7"/>
    </row>
    <row r="198" spans="1:10" x14ac:dyDescent="0.25">
      <c r="A198">
        <v>49.6000000000002</v>
      </c>
      <c r="B198">
        <f t="shared" si="16"/>
        <v>81.627256169486856</v>
      </c>
      <c r="C198">
        <f t="shared" ref="C198:C202" si="17">0.8*B198</f>
        <v>65.301804935589487</v>
      </c>
      <c r="D198">
        <f t="shared" ref="D198:D202" si="18">C198</f>
        <v>65.301804935589487</v>
      </c>
      <c r="E198">
        <f t="shared" ref="E198:E202" si="19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7"/>
    </row>
    <row r="199" spans="1:10" x14ac:dyDescent="0.25">
      <c r="A199">
        <v>49.700000000000202</v>
      </c>
      <c r="B199">
        <f t="shared" si="16"/>
        <v>82.010818888782993</v>
      </c>
      <c r="C199">
        <f t="shared" si="17"/>
        <v>65.608655111026394</v>
      </c>
      <c r="D199">
        <f t="shared" si="18"/>
        <v>65.608655111026394</v>
      </c>
      <c r="E199">
        <f t="shared" si="19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7"/>
    </row>
    <row r="200" spans="1:10" x14ac:dyDescent="0.25">
      <c r="A200">
        <v>49.800000000000203</v>
      </c>
      <c r="B200">
        <f t="shared" si="16"/>
        <v>82.3959106919867</v>
      </c>
      <c r="C200">
        <f t="shared" si="17"/>
        <v>65.916728553589365</v>
      </c>
      <c r="D200">
        <f t="shared" si="18"/>
        <v>65.916728553589365</v>
      </c>
      <c r="E200">
        <f t="shared" si="19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7"/>
    </row>
    <row r="201" spans="1:10" x14ac:dyDescent="0.25">
      <c r="A201">
        <v>49.900000000000198</v>
      </c>
      <c r="B201">
        <f t="shared" si="16"/>
        <v>82.782536483149812</v>
      </c>
      <c r="C201">
        <f t="shared" si="17"/>
        <v>66.226029186519852</v>
      </c>
      <c r="D201">
        <f t="shared" si="18"/>
        <v>66.226029186519852</v>
      </c>
      <c r="E201">
        <f t="shared" si="19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7"/>
    </row>
    <row r="202" spans="1:10" x14ac:dyDescent="0.25">
      <c r="A202">
        <v>50.000000000000199</v>
      </c>
      <c r="B202">
        <f t="shared" si="16"/>
        <v>83.170701177654877</v>
      </c>
      <c r="C202">
        <f t="shared" si="17"/>
        <v>66.536560942123899</v>
      </c>
      <c r="D202">
        <f t="shared" si="18"/>
        <v>66.536560942123899</v>
      </c>
      <c r="E202">
        <f t="shared" si="19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2"/>
  <sheetViews>
    <sheetView workbookViewId="0">
      <selection activeCell="K5" sqref="K5:K175"/>
    </sheetView>
  </sheetViews>
  <sheetFormatPr defaultRowHeight="14.3" x14ac:dyDescent="0.25"/>
  <cols>
    <col min="1" max="1" width="14.5" customWidth="1"/>
    <col min="4" max="4" width="12.125" customWidth="1"/>
    <col min="9" max="9" width="21" customWidth="1"/>
    <col min="10" max="10" width="9.375" customWidth="1"/>
    <col min="11" max="11" width="11.75" customWidth="1"/>
  </cols>
  <sheetData>
    <row r="1" spans="1:11" x14ac:dyDescent="0.25">
      <c r="A1" t="s">
        <v>11</v>
      </c>
      <c r="B1">
        <v>101.352</v>
      </c>
    </row>
    <row r="2" spans="1:11" x14ac:dyDescent="0.25">
      <c r="B2" s="5"/>
      <c r="C2" s="5" t="s">
        <v>13</v>
      </c>
      <c r="D2" s="5"/>
      <c r="E2" s="5"/>
    </row>
    <row r="3" spans="1:11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17</v>
      </c>
    </row>
    <row r="4" spans="1:11" ht="17.7" x14ac:dyDescent="0.35">
      <c r="A4" s="1"/>
      <c r="B4" s="1" t="s">
        <v>9</v>
      </c>
      <c r="C4" s="1" t="s">
        <v>9</v>
      </c>
      <c r="D4" s="1" t="s">
        <v>9</v>
      </c>
      <c r="F4" s="1" t="s">
        <v>9</v>
      </c>
      <c r="G4" s="1" t="s">
        <v>9</v>
      </c>
      <c r="H4" s="1" t="s">
        <v>20</v>
      </c>
      <c r="I4" s="1" t="s">
        <v>19</v>
      </c>
      <c r="J4" s="1" t="s">
        <v>9</v>
      </c>
      <c r="K4" s="1" t="s">
        <v>18</v>
      </c>
    </row>
    <row r="5" spans="1:11" x14ac:dyDescent="0.25">
      <c r="A5">
        <v>-30</v>
      </c>
      <c r="B5">
        <f>(0.6112/(0.000461495*(273.15+A5)))*EXP((22.46*A5)/(A5+272.62))*E5</f>
        <v>0.34046457669775082</v>
      </c>
      <c r="C5">
        <f>0.6*B5</f>
        <v>0.20427874601865048</v>
      </c>
      <c r="D5">
        <f>C5</f>
        <v>0.20427874601865048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6.5656722648784971E-2</v>
      </c>
      <c r="K5">
        <f>100*J5/D5</f>
        <v>32.140750777269098</v>
      </c>
    </row>
    <row r="6" spans="1:11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0.6*B6</f>
        <v>0.22564740306312833</v>
      </c>
      <c r="D6">
        <f t="shared" ref="D6:D69" si="2">C6</f>
        <v>0.22564740306312833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6.5188327103128496E-2</v>
      </c>
      <c r="K6">
        <f t="shared" ref="K6:K69" si="5">100*J6/D6</f>
        <v>28.88946481023363</v>
      </c>
    </row>
    <row r="7" spans="1:11" x14ac:dyDescent="0.25">
      <c r="A7">
        <v>-28</v>
      </c>
      <c r="B7">
        <f t="shared" si="0"/>
        <v>0.41507416108256173</v>
      </c>
      <c r="C7">
        <f t="shared" si="1"/>
        <v>0.24904449664953704</v>
      </c>
      <c r="D7">
        <f t="shared" si="2"/>
        <v>0.24904449664953704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6.4721980093969164E-2</v>
      </c>
      <c r="K7">
        <f t="shared" si="5"/>
        <v>25.988118976605172</v>
      </c>
    </row>
    <row r="8" spans="1:11" x14ac:dyDescent="0.25">
      <c r="A8">
        <v>-27</v>
      </c>
      <c r="B8">
        <f t="shared" si="0"/>
        <v>0.45773718539940367</v>
      </c>
      <c r="C8">
        <f t="shared" si="1"/>
        <v>0.27464231123964217</v>
      </c>
      <c r="D8">
        <f t="shared" si="2"/>
        <v>0.27464231123964217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6.4257757073559865E-2</v>
      </c>
      <c r="K8">
        <f t="shared" si="5"/>
        <v>23.396889133186423</v>
      </c>
    </row>
    <row r="9" spans="1:11" x14ac:dyDescent="0.25">
      <c r="A9">
        <v>-26</v>
      </c>
      <c r="B9">
        <f t="shared" si="0"/>
        <v>0.50437661026155545</v>
      </c>
      <c r="C9">
        <f t="shared" si="1"/>
        <v>0.30262596615693327</v>
      </c>
      <c r="D9">
        <f t="shared" si="2"/>
        <v>0.30262596615693327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6.3795729791620709E-2</v>
      </c>
      <c r="K9">
        <f t="shared" si="5"/>
        <v>21.08071908097207</v>
      </c>
    </row>
    <row r="10" spans="1:11" x14ac:dyDescent="0.25">
      <c r="A10">
        <v>-25</v>
      </c>
      <c r="B10">
        <f t="shared" si="0"/>
        <v>0.55532371536423764</v>
      </c>
      <c r="C10">
        <f t="shared" si="1"/>
        <v>0.33319422921854258</v>
      </c>
      <c r="D10">
        <f t="shared" si="2"/>
        <v>0.33319422921854258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6.3335965261806293E-2</v>
      </c>
      <c r="K10">
        <f t="shared" si="5"/>
        <v>19.008722152947055</v>
      </c>
    </row>
    <row r="11" spans="1:11" x14ac:dyDescent="0.25">
      <c r="A11">
        <v>-24</v>
      </c>
      <c r="B11">
        <f t="shared" si="0"/>
        <v>0.61093395336870038</v>
      </c>
      <c r="C11">
        <f t="shared" si="1"/>
        <v>0.36656037202122022</v>
      </c>
      <c r="D11">
        <f t="shared" si="2"/>
        <v>0.36656037202122022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6.2878524613835016E-2</v>
      </c>
      <c r="K11">
        <f t="shared" si="5"/>
        <v>17.153661282893658</v>
      </c>
    </row>
    <row r="12" spans="1:11" x14ac:dyDescent="0.25">
      <c r="A12">
        <v>-23</v>
      </c>
      <c r="B12">
        <f t="shared" si="0"/>
        <v>0.6715884473672612</v>
      </c>
      <c r="C12">
        <f t="shared" si="1"/>
        <v>0.40295306842035672</v>
      </c>
      <c r="D12">
        <f t="shared" si="2"/>
        <v>0.40295306842035672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6.2423461822827819E-2</v>
      </c>
      <c r="K12">
        <f t="shared" si="5"/>
        <v>15.491496830521283</v>
      </c>
    </row>
    <row r="13" spans="1:11" x14ac:dyDescent="0.25">
      <c r="A13">
        <v>-22</v>
      </c>
      <c r="B13">
        <f t="shared" si="0"/>
        <v>0.73769556294691008</v>
      </c>
      <c r="C13">
        <f t="shared" si="1"/>
        <v>0.44261733776814605</v>
      </c>
      <c r="D13">
        <f t="shared" si="2"/>
        <v>0.44261733776814605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6.1970822306984828E-2</v>
      </c>
      <c r="K13">
        <f t="shared" si="5"/>
        <v>14.000992961429514</v>
      </c>
    </row>
    <row r="14" spans="1:11" x14ac:dyDescent="0.25">
      <c r="A14">
        <v>-21</v>
      </c>
      <c r="B14">
        <f t="shared" si="0"/>
        <v>0.8096925575054198</v>
      </c>
      <c r="C14">
        <f t="shared" si="1"/>
        <v>0.48581553450325188</v>
      </c>
      <c r="D14">
        <f t="shared" si="2"/>
        <v>0.48581553450325188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6.1520641384298747E-2</v>
      </c>
      <c r="K14">
        <f t="shared" si="5"/>
        <v>12.663374679281063</v>
      </c>
    </row>
    <row r="15" spans="1:11" x14ac:dyDescent="0.25">
      <c r="A15">
        <v>-20</v>
      </c>
      <c r="B15">
        <f t="shared" si="0"/>
        <v>0.8880473095163034</v>
      </c>
      <c r="C15">
        <f t="shared" si="1"/>
        <v>0.53282838570978197</v>
      </c>
      <c r="D15">
        <f t="shared" si="2"/>
        <v>0.53282838570978197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6.1072942578564673E-2</v>
      </c>
      <c r="K15">
        <f t="shared" si="5"/>
        <v>11.462028716283434</v>
      </c>
    </row>
    <row r="16" spans="1:11" x14ac:dyDescent="0.25">
      <c r="A16">
        <v>-19</v>
      </c>
      <c r="B16">
        <f t="shared" si="0"/>
        <v>0.9732601304798163</v>
      </c>
      <c r="C16">
        <f t="shared" si="1"/>
        <v>0.58395607828788976</v>
      </c>
      <c r="D16">
        <f t="shared" si="2"/>
        <v>0.58395607828788976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6.0627735764496038E-2</v>
      </c>
      <c r="K16">
        <f t="shared" si="5"/>
        <v>10.382242435467317</v>
      </c>
    </row>
    <row r="17" spans="1:11" x14ac:dyDescent="0.25">
      <c r="A17">
        <v>-18</v>
      </c>
      <c r="B17">
        <f t="shared" si="0"/>
        <v>1.0658656623364793</v>
      </c>
      <c r="C17">
        <f t="shared" si="1"/>
        <v>0.63951939740188757</v>
      </c>
      <c r="D17">
        <f t="shared" si="2"/>
        <v>0.63951939740188757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6.0185015141297683E-2</v>
      </c>
      <c r="K17">
        <f t="shared" si="5"/>
        <v>9.4109757086032761</v>
      </c>
    </row>
    <row r="18" spans="1:11" x14ac:dyDescent="0.25">
      <c r="A18">
        <v>-17</v>
      </c>
      <c r="B18">
        <f t="shared" si="0"/>
        <v>1.1664348631571804</v>
      </c>
      <c r="C18">
        <f t="shared" si="1"/>
        <v>0.69986091789430815</v>
      </c>
      <c r="D18">
        <f t="shared" si="2"/>
        <v>0.69986091789430815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5.974475702357835E-2</v>
      </c>
      <c r="K18">
        <f t="shared" si="5"/>
        <v>8.5366614274353445</v>
      </c>
    </row>
    <row r="19" spans="1:11" x14ac:dyDescent="0.25">
      <c r="A19">
        <v>-16</v>
      </c>
      <c r="B19">
        <f t="shared" si="0"/>
        <v>1.2755770839597245</v>
      </c>
      <c r="C19">
        <f t="shared" si="1"/>
        <v>0.7653462503758347</v>
      </c>
      <c r="D19">
        <f t="shared" si="2"/>
        <v>0.7653462503758347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5.9306917438007367E-2</v>
      </c>
      <c r="K19">
        <f t="shared" si="5"/>
        <v>7.7490309005739331</v>
      </c>
    </row>
    <row r="20" spans="1:11" x14ac:dyDescent="0.25">
      <c r="A20">
        <v>-15</v>
      </c>
      <c r="B20">
        <f t="shared" si="0"/>
        <v>1.3939422395356675</v>
      </c>
      <c r="C20">
        <f t="shared" si="1"/>
        <v>0.83636534372140048</v>
      </c>
      <c r="D20">
        <f t="shared" si="2"/>
        <v>0.83636534372140048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5.8871429513634332E-2</v>
      </c>
      <c r="K20">
        <f t="shared" si="5"/>
        <v>7.0389608985573711</v>
      </c>
    </row>
    <row r="21" spans="1:11" x14ac:dyDescent="0.25">
      <c r="A21">
        <v>-14</v>
      </c>
      <c r="B21">
        <f t="shared" si="0"/>
        <v>1.5222230762032749</v>
      </c>
      <c r="C21">
        <f t="shared" si="1"/>
        <v>0.91333384572196485</v>
      </c>
      <c r="D21">
        <f t="shared" si="2"/>
        <v>0.91333384572196485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5.8438200653295497E-2</v>
      </c>
      <c r="K21">
        <f t="shared" si="5"/>
        <v>6.3983395476931806</v>
      </c>
    </row>
    <row r="22" spans="1:11" x14ac:dyDescent="0.25">
      <c r="A22">
        <v>-13</v>
      </c>
      <c r="B22">
        <f t="shared" si="0"/>
        <v>1.66115753943248</v>
      </c>
      <c r="C22">
        <f t="shared" si="1"/>
        <v>0.99669452365948796</v>
      </c>
      <c r="D22">
        <f t="shared" si="2"/>
        <v>0.99669452365948796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5.800710947302861E-2</v>
      </c>
      <c r="K22">
        <f t="shared" si="5"/>
        <v>5.8199486498679942</v>
      </c>
    </row>
    <row r="23" spans="1:11" x14ac:dyDescent="0.25">
      <c r="A23">
        <v>-12</v>
      </c>
      <c r="B23">
        <f t="shared" si="0"/>
        <v>1.8115312443156113</v>
      </c>
      <c r="C23">
        <f t="shared" si="1"/>
        <v>1.0869187465893668</v>
      </c>
      <c r="D23">
        <f t="shared" si="2"/>
        <v>1.0869187465893668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5.7578002495907235E-2</v>
      </c>
      <c r="K23">
        <f t="shared" si="5"/>
        <v>5.2973603295168807</v>
      </c>
    </row>
    <row r="24" spans="1:11" x14ac:dyDescent="0.25">
      <c r="A24">
        <v>-11</v>
      </c>
      <c r="B24">
        <f t="shared" si="0"/>
        <v>1.9741800518834192</v>
      </c>
      <c r="C24">
        <f t="shared" si="1"/>
        <v>1.1845080311300515</v>
      </c>
      <c r="D24">
        <f t="shared" si="2"/>
        <v>1.1845080311300515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5.7150690586188685E-2</v>
      </c>
      <c r="K24">
        <f t="shared" si="5"/>
        <v>4.8248461879710041</v>
      </c>
    </row>
    <row r="25" spans="1:11" x14ac:dyDescent="0.25">
      <c r="A25">
        <v>-10</v>
      </c>
      <c r="B25">
        <f t="shared" si="0"/>
        <v>2.1499927542894479</v>
      </c>
      <c r="C25">
        <f t="shared" si="1"/>
        <v>1.2899956525736687</v>
      </c>
      <c r="D25">
        <f t="shared" si="2"/>
        <v>1.2899956525736687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5.6724945109145372E-2</v>
      </c>
      <c r="K25">
        <f t="shared" si="5"/>
        <v>4.39729738592324</v>
      </c>
    </row>
    <row r="26" spans="1:11" x14ac:dyDescent="0.25">
      <c r="A26">
        <v>-9</v>
      </c>
      <c r="B26">
        <f t="shared" si="0"/>
        <v>2.3399138719069876</v>
      </c>
      <c r="C26">
        <f t="shared" si="1"/>
        <v>1.4039483231441925</v>
      </c>
      <c r="D26">
        <f t="shared" si="2"/>
        <v>1.4039483231441925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5.6300493801419299E-2</v>
      </c>
      <c r="K26">
        <f t="shared" si="5"/>
        <v>4.0101542822696157</v>
      </c>
    </row>
    <row r="27" spans="1:11" x14ac:dyDescent="0.25">
      <c r="A27">
        <v>-8</v>
      </c>
      <c r="B27">
        <f t="shared" si="0"/>
        <v>2.5449465654016961</v>
      </c>
      <c r="C27">
        <f t="shared" si="1"/>
        <v>1.5269679392410176</v>
      </c>
      <c r="D27">
        <f t="shared" si="2"/>
        <v>1.5269679392410176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5.5877016336203067E-2</v>
      </c>
      <c r="K27">
        <f t="shared" si="5"/>
        <v>3.6593444367913084</v>
      </c>
    </row>
    <row r="28" spans="1:11" x14ac:dyDescent="0.25">
      <c r="A28">
        <v>-7</v>
      </c>
      <c r="B28">
        <f t="shared" si="0"/>
        <v>2.7661556658593356</v>
      </c>
      <c r="C28">
        <f t="shared" si="1"/>
        <v>1.6596933995156014</v>
      </c>
      <c r="D28">
        <f t="shared" si="2"/>
        <v>1.6596933995156014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5.5454139567009543E-2</v>
      </c>
      <c r="K28">
        <f t="shared" si="5"/>
        <v>3.3412279390394879</v>
      </c>
    </row>
    <row r="29" spans="1:11" x14ac:dyDescent="0.25">
      <c r="A29">
        <v>-6</v>
      </c>
      <c r="B29">
        <f t="shared" si="0"/>
        <v>3.004670826062001</v>
      </c>
      <c r="C29">
        <f t="shared" si="1"/>
        <v>1.8028024956372004</v>
      </c>
      <c r="D29">
        <f t="shared" si="2"/>
        <v>1.8028024956372004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5.5031432433246263E-2</v>
      </c>
      <c r="K29">
        <f t="shared" si="5"/>
        <v>3.0525491597899861</v>
      </c>
    </row>
    <row r="30" spans="1:11" x14ac:dyDescent="0.25">
      <c r="A30">
        <v>-5</v>
      </c>
      <c r="B30">
        <f t="shared" si="0"/>
        <v>3.2616897960175018</v>
      </c>
      <c r="C30">
        <f t="shared" si="1"/>
        <v>1.9570138776105011</v>
      </c>
      <c r="D30">
        <f t="shared" si="2"/>
        <v>1.9570138776105011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5.4608400510259843E-2</v>
      </c>
      <c r="K30">
        <f t="shared" si="5"/>
        <v>2.7903941374670413</v>
      </c>
    </row>
    <row r="31" spans="1:11" x14ac:dyDescent="0.25">
      <c r="A31">
        <v>-4</v>
      </c>
      <c r="B31">
        <f t="shared" si="0"/>
        <v>3.5384818258553365</v>
      </c>
      <c r="C31">
        <f t="shared" si="1"/>
        <v>2.123089095513202</v>
      </c>
      <c r="D31">
        <f t="shared" si="2"/>
        <v>2.123089095513202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5.4184480185961878E-2</v>
      </c>
      <c r="K31">
        <f t="shared" si="5"/>
        <v>2.5521529124930189</v>
      </c>
    </row>
    <row r="32" spans="1:11" x14ac:dyDescent="0.25">
      <c r="A32">
        <v>-3</v>
      </c>
      <c r="B32">
        <f t="shared" si="0"/>
        <v>3.8363911992086868</v>
      </c>
      <c r="C32">
        <f t="shared" si="1"/>
        <v>2.3018347195252118</v>
      </c>
      <c r="D32">
        <f t="shared" si="2"/>
        <v>2.3018347195252118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5.3759032445590493E-2</v>
      </c>
      <c r="K32">
        <f t="shared" si="5"/>
        <v>2.3354862097431179</v>
      </c>
    </row>
    <row r="33" spans="1:11" x14ac:dyDescent="0.25">
      <c r="A33">
        <v>-2</v>
      </c>
      <c r="B33">
        <f t="shared" si="0"/>
        <v>4.156840900205272</v>
      </c>
      <c r="C33">
        <f t="shared" si="1"/>
        <v>2.4941045401231632</v>
      </c>
      <c r="D33">
        <f t="shared" si="2"/>
        <v>2.4941045401231632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5.3331336245601609E-2</v>
      </c>
      <c r="K33">
        <f t="shared" si="5"/>
        <v>2.1382959450034926</v>
      </c>
    </row>
    <row r="34" spans="1:11" x14ac:dyDescent="0.25">
      <c r="A34">
        <v>-1</v>
      </c>
      <c r="B34">
        <f t="shared" si="0"/>
        <v>4.5013364171904406</v>
      </c>
      <c r="C34">
        <f t="shared" si="1"/>
        <v>2.7008018503142641</v>
      </c>
      <c r="D34">
        <f t="shared" si="2"/>
        <v>2.7008018503142641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5.2900581457122481E-2</v>
      </c>
      <c r="K34">
        <f t="shared" si="5"/>
        <v>1.9586990971206195</v>
      </c>
    </row>
    <row r="35" spans="1:11" x14ac:dyDescent="0.25">
      <c r="A35">
        <v>0</v>
      </c>
      <c r="B35">
        <f>(0.6112/(0.000461495*(273.15+A35)))*EXP((22.46*A35)/(A35+272.62))*E35</f>
        <v>4.871469686303695</v>
      </c>
      <c r="C35">
        <f t="shared" si="1"/>
        <v>2.9228818117822168</v>
      </c>
      <c r="D35">
        <f t="shared" si="2"/>
        <v>2.9228818117822168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5.2465861358836657E-2</v>
      </c>
      <c r="K35">
        <f t="shared" si="5"/>
        <v>1.7950045447388714</v>
      </c>
    </row>
    <row r="36" spans="1:11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3.130188924491712</v>
      </c>
      <c r="D36">
        <f t="shared" si="2"/>
        <v>3.130188924491712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5.2003959608700343E-2</v>
      </c>
      <c r="K36">
        <f t="shared" si="5"/>
        <v>1.6613680791533973</v>
      </c>
    </row>
    <row r="37" spans="1:11" x14ac:dyDescent="0.25">
      <c r="A37">
        <v>2</v>
      </c>
      <c r="B37">
        <f t="shared" ref="B37:B100" si="6">(0.6112/(0.000461495*(273.15+A37)))*EXP((17.62*A37)/(A37+243.12))*E37</f>
        <v>5.5837840129128855</v>
      </c>
      <c r="C37">
        <f t="shared" si="1"/>
        <v>3.3502704077477312</v>
      </c>
      <c r="D37">
        <f t="shared" si="2"/>
        <v>3.3502704077477312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5.1535132525229718E-2</v>
      </c>
      <c r="K37">
        <f t="shared" si="5"/>
        <v>1.5382380003133829</v>
      </c>
    </row>
    <row r="38" spans="1:11" x14ac:dyDescent="0.25">
      <c r="A38">
        <v>3</v>
      </c>
      <c r="B38">
        <f t="shared" si="6"/>
        <v>5.9729793410580179</v>
      </c>
      <c r="C38">
        <f t="shared" si="1"/>
        <v>3.5837876046348107</v>
      </c>
      <c r="D38">
        <f t="shared" si="2"/>
        <v>3.5837876046348107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5.1058364597954688E-2</v>
      </c>
      <c r="K38">
        <f t="shared" si="5"/>
        <v>1.4247039788831892</v>
      </c>
    </row>
    <row r="39" spans="1:11" x14ac:dyDescent="0.25">
      <c r="A39">
        <v>4</v>
      </c>
      <c r="B39">
        <f t="shared" si="6"/>
        <v>6.3857149866037233</v>
      </c>
      <c r="C39">
        <f t="shared" si="1"/>
        <v>3.831428991962234</v>
      </c>
      <c r="D39">
        <f t="shared" si="2"/>
        <v>3.831428991962234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5.0572557395177339E-2</v>
      </c>
      <c r="K39">
        <f t="shared" si="5"/>
        <v>1.3199398318818125</v>
      </c>
    </row>
    <row r="40" spans="1:11" x14ac:dyDescent="0.25">
      <c r="A40">
        <v>5</v>
      </c>
      <c r="B40">
        <f t="shared" si="6"/>
        <v>6.823184926596392</v>
      </c>
      <c r="C40">
        <f t="shared" si="1"/>
        <v>4.0939109559578348</v>
      </c>
      <c r="D40">
        <f t="shared" si="2"/>
        <v>4.0939109559578348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5.0076524912726281E-2</v>
      </c>
      <c r="K40">
        <f t="shared" si="5"/>
        <v>1.2231952636842365</v>
      </c>
    </row>
    <row r="41" spans="1:11" x14ac:dyDescent="0.25">
      <c r="A41">
        <v>6</v>
      </c>
      <c r="B41">
        <f t="shared" si="6"/>
        <v>7.2866309618571146</v>
      </c>
      <c r="C41">
        <f t="shared" si="1"/>
        <v>4.3719785771142687</v>
      </c>
      <c r="D41">
        <f t="shared" si="2"/>
        <v>4.3719785771142687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4.9568988752984988E-2</v>
      </c>
      <c r="K41">
        <f t="shared" si="5"/>
        <v>1.1337884639339446</v>
      </c>
    </row>
    <row r="42" spans="1:11" x14ac:dyDescent="0.25">
      <c r="A42">
        <v>7</v>
      </c>
      <c r="B42">
        <f t="shared" si="6"/>
        <v>7.7773440398121449</v>
      </c>
      <c r="C42">
        <f t="shared" si="1"/>
        <v>4.6664064238872864</v>
      </c>
      <c r="D42">
        <f t="shared" si="2"/>
        <v>4.6664064238872864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4.9048573131645047E-2</v>
      </c>
      <c r="K42">
        <f t="shared" si="5"/>
        <v>1.0510994687596413</v>
      </c>
    </row>
    <row r="43" spans="1:11" x14ac:dyDescent="0.25">
      <c r="A43">
        <v>8</v>
      </c>
      <c r="B43">
        <f t="shared" si="6"/>
        <v>8.2966655915590533</v>
      </c>
      <c r="C43">
        <f t="shared" si="1"/>
        <v>4.9779993549354318</v>
      </c>
      <c r="D43">
        <f t="shared" si="2"/>
        <v>4.9779993549354318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4.8513799709720938E-2</v>
      </c>
      <c r="K43">
        <f t="shared" si="5"/>
        <v>0.97456420241641828</v>
      </c>
    </row>
    <row r="44" spans="1:11" x14ac:dyDescent="0.25">
      <c r="A44">
        <v>9</v>
      </c>
      <c r="B44">
        <f t="shared" si="6"/>
        <v>8.8459888826345985</v>
      </c>
      <c r="C44">
        <f t="shared" si="1"/>
        <v>5.3075933295807589</v>
      </c>
      <c r="D44">
        <f t="shared" si="2"/>
        <v>5.3075933295807589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4.7963082248452062E-2</v>
      </c>
      <c r="K44">
        <f t="shared" si="5"/>
        <v>0.90366912591324355</v>
      </c>
    </row>
    <row r="45" spans="1:11" x14ac:dyDescent="0.25">
      <c r="A45">
        <v>10</v>
      </c>
      <c r="B45">
        <f t="shared" si="6"/>
        <v>9.4267603769344692</v>
      </c>
      <c r="C45">
        <f t="shared" si="1"/>
        <v>5.6560562261606817</v>
      </c>
      <c r="D45">
        <f t="shared" si="2"/>
        <v>5.6560562261606817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4.739472108481025E-2</v>
      </c>
      <c r="K45">
        <f t="shared" si="5"/>
        <v>0.83794642750540127</v>
      </c>
    </row>
    <row r="46" spans="1:11" x14ac:dyDescent="0.25">
      <c r="A46">
        <v>11</v>
      </c>
      <c r="B46">
        <f t="shared" si="6"/>
        <v>10.0404811132198</v>
      </c>
      <c r="C46">
        <f t="shared" si="1"/>
        <v>6.0242886679318799</v>
      </c>
      <c r="D46">
        <f t="shared" si="2"/>
        <v>6.0242886679318799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4.6806897425427006E-2</v>
      </c>
      <c r="K46">
        <f t="shared" si="5"/>
        <v>0.77696969726212783</v>
      </c>
    </row>
    <row r="47" spans="1:11" x14ac:dyDescent="0.25">
      <c r="A47">
        <v>12</v>
      </c>
      <c r="B47">
        <f t="shared" si="6"/>
        <v>10.688708093630602</v>
      </c>
      <c r="C47">
        <f t="shared" si="1"/>
        <v>6.4132248561783607</v>
      </c>
      <c r="D47">
        <f t="shared" si="2"/>
        <v>6.4132248561783607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4.6197667456853504E-2</v>
      </c>
      <c r="K47">
        <f t="shared" si="5"/>
        <v>0.72035003438788958</v>
      </c>
    </row>
    <row r="48" spans="1:11" x14ac:dyDescent="0.25">
      <c r="A48">
        <v>13</v>
      </c>
      <c r="B48">
        <f t="shared" si="6"/>
        <v>11.373055683612197</v>
      </c>
      <c r="C48">
        <f t="shared" si="1"/>
        <v>6.8238334101673184</v>
      </c>
      <c r="D48">
        <f t="shared" si="2"/>
        <v>6.8238334101673184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4.5564956270168919E-2</v>
      </c>
      <c r="K48">
        <f t="shared" si="5"/>
        <v>0.66773254168658958</v>
      </c>
    </row>
    <row r="49" spans="1:11" x14ac:dyDescent="0.25">
      <c r="A49">
        <v>14</v>
      </c>
      <c r="B49">
        <f t="shared" si="6"/>
        <v>12.095197022647042</v>
      </c>
      <c r="C49">
        <f t="shared" si="1"/>
        <v>7.2571182135882246</v>
      </c>
      <c r="D49">
        <f t="shared" si="2"/>
        <v>7.2571182135882246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4.4906551598057343E-2</v>
      </c>
      <c r="K49">
        <f t="shared" si="5"/>
        <v>0.61879316660398798</v>
      </c>
    </row>
    <row r="50" spans="1:11" x14ac:dyDescent="0.25">
      <c r="A50">
        <v>15</v>
      </c>
      <c r="B50">
        <f t="shared" si="6"/>
        <v>12.85686544517155</v>
      </c>
      <c r="C50">
        <f t="shared" si="1"/>
        <v>7.7141192671029302</v>
      </c>
      <c r="D50">
        <f t="shared" si="2"/>
        <v>7.7141192671029302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4.4220097362581798E-2</v>
      </c>
      <c r="K50">
        <f t="shared" si="5"/>
        <v>0.57323585274549227</v>
      </c>
    </row>
    <row r="51" spans="1:11" x14ac:dyDescent="0.25">
      <c r="A51">
        <v>16</v>
      </c>
      <c r="B51">
        <f t="shared" si="6"/>
        <v>13.659855911045073</v>
      </c>
      <c r="C51">
        <f t="shared" si="1"/>
        <v>8.1959135466270432</v>
      </c>
      <c r="D51">
        <f t="shared" si="2"/>
        <v>8.1959135466270432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4.3503087031994049E-2</v>
      </c>
      <c r="K51">
        <f t="shared" si="5"/>
        <v>0.53078996971481429</v>
      </c>
    </row>
    <row r="52" spans="1:11" x14ac:dyDescent="0.25">
      <c r="A52">
        <v>17</v>
      </c>
      <c r="B52">
        <f t="shared" si="6"/>
        <v>14.506026444926496</v>
      </c>
      <c r="C52">
        <f t="shared" si="1"/>
        <v>8.7036158669558965</v>
      </c>
      <c r="D52">
        <f t="shared" si="2"/>
        <v>8.7036158669558965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4.2752856785032531E-2</v>
      </c>
      <c r="K52">
        <f t="shared" si="5"/>
        <v>0.4912079926154348</v>
      </c>
    </row>
    <row r="53" spans="1:11" x14ac:dyDescent="0.25">
      <c r="A53">
        <v>18</v>
      </c>
      <c r="B53">
        <f t="shared" si="6"/>
        <v>15.397299583902969</v>
      </c>
      <c r="C53">
        <f t="shared" si="1"/>
        <v>9.2383797503417817</v>
      </c>
      <c r="D53">
        <f t="shared" si="2"/>
        <v>9.2383797503417817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4.1966578481275628E-2</v>
      </c>
      <c r="K53">
        <f t="shared" si="5"/>
        <v>0.45426340565533735</v>
      </c>
    </row>
    <row r="54" spans="1:11" x14ac:dyDescent="0.25">
      <c r="A54">
        <v>19</v>
      </c>
      <c r="B54">
        <f t="shared" si="6"/>
        <v>16.335663832704615</v>
      </c>
      <c r="C54">
        <f t="shared" si="1"/>
        <v>9.8013982996227682</v>
      </c>
      <c r="D54">
        <f t="shared" si="2"/>
        <v>9.8013982996227682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4.1141252436235849E-2</v>
      </c>
      <c r="K54">
        <f t="shared" si="5"/>
        <v>0.41974880704337131</v>
      </c>
    </row>
    <row r="55" spans="1:11" x14ac:dyDescent="0.25">
      <c r="A55">
        <v>20</v>
      </c>
      <c r="B55">
        <f t="shared" si="6"/>
        <v>17.323175125829515</v>
      </c>
      <c r="C55">
        <f t="shared" si="1"/>
        <v>10.393905075497708</v>
      </c>
      <c r="D55">
        <f t="shared" si="2"/>
        <v>10.393905075497708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  <c r="K55">
        <f t="shared" si="5"/>
        <v>0.38747419480422285</v>
      </c>
    </row>
    <row r="56" spans="1:11" x14ac:dyDescent="0.25">
      <c r="A56">
        <v>21</v>
      </c>
      <c r="B56">
        <f t="shared" si="6"/>
        <v>18.361958295894048</v>
      </c>
      <c r="C56">
        <f t="shared" si="1"/>
        <v>11.017174977536429</v>
      </c>
      <c r="D56">
        <f t="shared" si="2"/>
        <v>11.017174977536429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119" si="7">1.96*F56+793*I56+(G56+D56*H56)*((A56-20)/(50+30))</f>
        <v>4.118684406165761E-2</v>
      </c>
      <c r="K56">
        <f t="shared" si="5"/>
        <v>0.37384215232703394</v>
      </c>
    </row>
    <row r="57" spans="1:11" x14ac:dyDescent="0.25">
      <c r="A57">
        <v>22</v>
      </c>
      <c r="B57">
        <f t="shared" si="6"/>
        <v>19.454208547515162</v>
      </c>
      <c r="C57">
        <f t="shared" si="1"/>
        <v>11.672525128509097</v>
      </c>
      <c r="D57">
        <f t="shared" si="2"/>
        <v>11.672525128509097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7"/>
        <v>4.2149139384638178E-2</v>
      </c>
      <c r="K57">
        <f t="shared" si="5"/>
        <v>0.36109701132013572</v>
      </c>
    </row>
    <row r="58" spans="1:11" x14ac:dyDescent="0.25">
      <c r="A58">
        <v>23</v>
      </c>
      <c r="B58">
        <f t="shared" si="6"/>
        <v>20.602192936023378</v>
      </c>
      <c r="C58">
        <f t="shared" si="1"/>
        <v>12.361315761614026</v>
      </c>
      <c r="D58">
        <f t="shared" si="2"/>
        <v>12.361315761614026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7"/>
        <v>4.3164348023181573E-2</v>
      </c>
      <c r="K58">
        <f t="shared" si="5"/>
        <v>0.34918894441011811</v>
      </c>
    </row>
    <row r="59" spans="1:11" x14ac:dyDescent="0.25">
      <c r="A59">
        <v>24</v>
      </c>
      <c r="B59">
        <f t="shared" si="6"/>
        <v>21.808251850298259</v>
      </c>
      <c r="C59">
        <f t="shared" si="1"/>
        <v>13.084951110178954</v>
      </c>
      <c r="D59">
        <f t="shared" si="2"/>
        <v>13.084951110178954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7"/>
        <v>4.4236442666526841E-2</v>
      </c>
      <c r="K59">
        <f t="shared" si="5"/>
        <v>0.33807113449674825</v>
      </c>
    </row>
    <row r="60" spans="1:11" x14ac:dyDescent="0.25">
      <c r="A60">
        <v>25</v>
      </c>
      <c r="B60">
        <f t="shared" si="6"/>
        <v>23.074800499011509</v>
      </c>
      <c r="C60">
        <f t="shared" si="1"/>
        <v>13.844880299406904</v>
      </c>
      <c r="D60">
        <f t="shared" si="2"/>
        <v>13.844880299406904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7"/>
        <v>4.536961505613879E-2</v>
      </c>
      <c r="K60">
        <f t="shared" si="5"/>
        <v>0.32769958334766075</v>
      </c>
    </row>
    <row r="61" spans="1:11" x14ac:dyDescent="0.25">
      <c r="A61">
        <v>26</v>
      </c>
      <c r="B61">
        <f t="shared" si="6"/>
        <v>24.404330399557107</v>
      </c>
      <c r="C61">
        <f t="shared" si="1"/>
        <v>14.642598239734264</v>
      </c>
      <c r="D61">
        <f t="shared" si="2"/>
        <v>14.642598239734264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7"/>
        <v>4.6568284603940205E-2</v>
      </c>
      <c r="K61">
        <f t="shared" si="5"/>
        <v>0.31803293269067617</v>
      </c>
    </row>
    <row r="62" spans="1:11" x14ac:dyDescent="0.25">
      <c r="A62">
        <v>27</v>
      </c>
      <c r="B62">
        <f t="shared" si="6"/>
        <v>25.799410868942786</v>
      </c>
      <c r="C62">
        <f t="shared" si="1"/>
        <v>15.479646521365671</v>
      </c>
      <c r="D62">
        <f t="shared" si="2"/>
        <v>15.479646521365671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7"/>
        <v>4.7837107211858486E-2</v>
      </c>
      <c r="K62">
        <f t="shared" si="5"/>
        <v>0.30903229699613399</v>
      </c>
    </row>
    <row r="63" spans="1:11" x14ac:dyDescent="0.25">
      <c r="A63">
        <v>28</v>
      </c>
      <c r="B63">
        <f t="shared" si="6"/>
        <v>27.262690515912674</v>
      </c>
      <c r="C63">
        <f t="shared" si="1"/>
        <v>16.357614309547603</v>
      </c>
      <c r="D63">
        <f t="shared" si="2"/>
        <v>16.357614309547603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7"/>
        <v>4.9180984292864278E-2</v>
      </c>
      <c r="K63">
        <f t="shared" si="5"/>
        <v>0.30066110718944117</v>
      </c>
    </row>
    <row r="64" spans="1:11" x14ac:dyDescent="0.25">
      <c r="A64">
        <v>29</v>
      </c>
      <c r="B64">
        <f t="shared" si="6"/>
        <v>28.796898733567083</v>
      </c>
      <c r="C64">
        <f t="shared" si="1"/>
        <v>17.278139240140248</v>
      </c>
      <c r="D64">
        <f t="shared" si="2"/>
        <v>17.278139240140248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7"/>
        <v>5.0605071993547329E-2</v>
      </c>
      <c r="K64">
        <f t="shared" si="5"/>
        <v>0.29288496457988122</v>
      </c>
    </row>
    <row r="65" spans="1:11" x14ac:dyDescent="0.25">
      <c r="A65">
        <v>30</v>
      </c>
      <c r="B65">
        <f t="shared" si="6"/>
        <v>30.404847191742366</v>
      </c>
      <c r="C65">
        <f t="shared" si="1"/>
        <v>18.242908315045419</v>
      </c>
      <c r="D65">
        <f t="shared" si="2"/>
        <v>18.242908315045419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7"/>
        <v>5.2114790618142032E-2</v>
      </c>
      <c r="K65">
        <f t="shared" si="5"/>
        <v>0.28567150433553162</v>
      </c>
    </row>
    <row r="66" spans="1:11" x14ac:dyDescent="0.25">
      <c r="A66">
        <v>31</v>
      </c>
      <c r="B66">
        <f t="shared" si="6"/>
        <v>32.089431328411301</v>
      </c>
      <c r="C66">
        <f t="shared" si="1"/>
        <v>19.253658797046779</v>
      </c>
      <c r="D66">
        <f t="shared" si="2"/>
        <v>19.253658797046779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7"/>
        <v>5.3715834253781791E-2</v>
      </c>
      <c r="K66">
        <f t="shared" si="5"/>
        <v>0.27899026787584391</v>
      </c>
    </row>
    <row r="67" spans="1:11" x14ac:dyDescent="0.25">
      <c r="A67">
        <v>32</v>
      </c>
      <c r="B67">
        <f t="shared" si="6"/>
        <v>33.853631839362485</v>
      </c>
      <c r="C67">
        <f t="shared" si="1"/>
        <v>20.312179103617492</v>
      </c>
      <c r="D67">
        <f t="shared" si="2"/>
        <v>20.312179103617492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7"/>
        <v>5.5414180596627866E-2</v>
      </c>
      <c r="K67">
        <f t="shared" si="5"/>
        <v>0.27281258359305671</v>
      </c>
    </row>
    <row r="68" spans="1:11" x14ac:dyDescent="0.25">
      <c r="A68">
        <v>33</v>
      </c>
      <c r="B68">
        <f t="shared" si="6"/>
        <v>35.700516165416261</v>
      </c>
      <c r="C68">
        <f t="shared" si="1"/>
        <v>21.420309699249756</v>
      </c>
      <c r="D68">
        <f t="shared" si="2"/>
        <v>21.420309699249756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7"/>
        <v>5.7216100978384254E-2</v>
      </c>
      <c r="K68">
        <f t="shared" si="5"/>
        <v>0.26711145535112518</v>
      </c>
    </row>
    <row r="69" spans="1:11" x14ac:dyDescent="0.25">
      <c r="A69">
        <v>34</v>
      </c>
      <c r="B69">
        <f t="shared" si="6"/>
        <v>37.633239976434034</v>
      </c>
      <c r="C69">
        <f t="shared" si="1"/>
        <v>22.579943985860421</v>
      </c>
      <c r="D69">
        <f t="shared" si="2"/>
        <v>22.579943985860421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7"/>
        <v>5.9128170592576718E-2</v>
      </c>
      <c r="K69">
        <f t="shared" si="5"/>
        <v>0.26186145824632173</v>
      </c>
    </row>
    <row r="70" spans="1:11" x14ac:dyDescent="0.25">
      <c r="A70">
        <v>35</v>
      </c>
      <c r="B70">
        <f t="shared" si="6"/>
        <v>39.655048651377975</v>
      </c>
      <c r="C70">
        <f t="shared" ref="C70:C133" si="8">0.6*B70</f>
        <v>23.793029190826783</v>
      </c>
      <c r="D70">
        <f t="shared" ref="D70:D133" si="9">C70</f>
        <v>23.793029190826783</v>
      </c>
      <c r="E70">
        <f t="shared" ref="E70:E133" si="10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7"/>
        <v>6.1157278919840061E-2</v>
      </c>
      <c r="K70">
        <f t="shared" ref="K70:K133" si="11">100*J70/D70</f>
        <v>0.25703864114712549</v>
      </c>
    </row>
    <row r="71" spans="1:11" x14ac:dyDescent="0.25">
      <c r="A71">
        <v>36</v>
      </c>
      <c r="B71">
        <f t="shared" si="6"/>
        <v>41.76927875367884</v>
      </c>
      <c r="C71">
        <f t="shared" si="8"/>
        <v>25.061567252207304</v>
      </c>
      <c r="D71">
        <f t="shared" si="9"/>
        <v>25.061567252207304</v>
      </c>
      <c r="E71">
        <f t="shared" si="10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7"/>
        <v>6.3310640351324374E-2</v>
      </c>
      <c r="K71">
        <f t="shared" si="11"/>
        <v>0.25262043556253755</v>
      </c>
    </row>
    <row r="72" spans="1:11" x14ac:dyDescent="0.25">
      <c r="A72">
        <v>37</v>
      </c>
      <c r="B72">
        <f t="shared" si="6"/>
        <v>43.979359501171047</v>
      </c>
      <c r="C72">
        <f t="shared" si="8"/>
        <v>26.387615700702629</v>
      </c>
      <c r="D72">
        <f t="shared" si="9"/>
        <v>26.387615700702629</v>
      </c>
      <c r="E72">
        <f t="shared" si="10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7"/>
        <v>6.5595805009197927E-2</v>
      </c>
      <c r="K72">
        <f t="shared" si="11"/>
        <v>0.24858557041760806</v>
      </c>
    </row>
    <row r="73" spans="1:11" x14ac:dyDescent="0.25">
      <c r="A73">
        <v>37.1</v>
      </c>
      <c r="B73">
        <f t="shared" si="6"/>
        <v>44.205774186706307</v>
      </c>
      <c r="C73">
        <f t="shared" si="8"/>
        <v>26.523464512023782</v>
      </c>
      <c r="D73">
        <f t="shared" si="9"/>
        <v>26.523464512023782</v>
      </c>
      <c r="E73">
        <f t="shared" si="10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7">
        <f t="shared" si="7"/>
        <v>6.5831871618335258E-2</v>
      </c>
      <c r="K73">
        <f t="shared" si="11"/>
        <v>0.24820238543306417</v>
      </c>
    </row>
    <row r="74" spans="1:11" x14ac:dyDescent="0.25">
      <c r="A74">
        <v>37.200000000000003</v>
      </c>
      <c r="B74">
        <f t="shared" si="6"/>
        <v>44.433186108745971</v>
      </c>
      <c r="C74">
        <f t="shared" si="8"/>
        <v>26.659911665247581</v>
      </c>
      <c r="D74">
        <f t="shared" si="9"/>
        <v>26.659911665247581</v>
      </c>
      <c r="E74">
        <f t="shared" si="10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7">
        <f t="shared" si="7"/>
        <v>6.6069343024084681E-2</v>
      </c>
      <c r="K74">
        <f t="shared" si="11"/>
        <v>0.24782281296981604</v>
      </c>
    </row>
    <row r="75" spans="1:11" x14ac:dyDescent="0.25">
      <c r="A75">
        <v>37.299999999999997</v>
      </c>
      <c r="B75">
        <f t="shared" si="6"/>
        <v>44.661598852404765</v>
      </c>
      <c r="C75">
        <f t="shared" si="8"/>
        <v>26.796959311442858</v>
      </c>
      <c r="D75">
        <f t="shared" si="9"/>
        <v>26.796959311442858</v>
      </c>
      <c r="E75">
        <f t="shared" si="10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7">
        <f t="shared" si="7"/>
        <v>6.6308227353298541E-2</v>
      </c>
      <c r="K75">
        <f t="shared" si="11"/>
        <v>0.24744683373454074</v>
      </c>
    </row>
    <row r="76" spans="1:11" x14ac:dyDescent="0.25">
      <c r="A76">
        <v>37.4</v>
      </c>
      <c r="B76">
        <f t="shared" si="6"/>
        <v>44.891016012384263</v>
      </c>
      <c r="C76">
        <f t="shared" si="8"/>
        <v>26.934609607430556</v>
      </c>
      <c r="D76">
        <f t="shared" si="9"/>
        <v>26.934609607430556</v>
      </c>
      <c r="E76">
        <f t="shared" si="10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7">
        <f t="shared" si="7"/>
        <v>6.6548532768848437E-2</v>
      </c>
      <c r="K76">
        <f t="shared" si="11"/>
        <v>0.24707442854671796</v>
      </c>
    </row>
    <row r="77" spans="1:11" x14ac:dyDescent="0.25">
      <c r="A77">
        <v>37.5</v>
      </c>
      <c r="B77">
        <f t="shared" si="6"/>
        <v>45.121441192987078</v>
      </c>
      <c r="C77">
        <f t="shared" si="8"/>
        <v>27.072864715792246</v>
      </c>
      <c r="D77">
        <f t="shared" si="9"/>
        <v>27.072864715792246</v>
      </c>
      <c r="E77">
        <f t="shared" si="10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7">
        <f t="shared" si="7"/>
        <v>6.6790267469738651E-2</v>
      </c>
      <c r="K77">
        <f t="shared" si="11"/>
        <v>0.24670557833792262</v>
      </c>
    </row>
    <row r="78" spans="1:11" x14ac:dyDescent="0.25">
      <c r="A78">
        <v>37.6</v>
      </c>
      <c r="B78">
        <f t="shared" si="6"/>
        <v>45.352878008131619</v>
      </c>
      <c r="C78">
        <f t="shared" si="8"/>
        <v>27.211726804878971</v>
      </c>
      <c r="D78">
        <f t="shared" si="9"/>
        <v>27.211726804878971</v>
      </c>
      <c r="E78">
        <f t="shared" si="10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7">
        <f t="shared" si="7"/>
        <v>6.7033439691220123E-2</v>
      </c>
      <c r="K78">
        <f t="shared" si="11"/>
        <v>0.24634026415112051</v>
      </c>
    </row>
    <row r="79" spans="1:11" x14ac:dyDescent="0.25">
      <c r="A79">
        <v>37.700000000000003</v>
      </c>
      <c r="B79">
        <f t="shared" si="6"/>
        <v>45.585330081366521</v>
      </c>
      <c r="C79">
        <f t="shared" si="8"/>
        <v>27.351198048819914</v>
      </c>
      <c r="D79">
        <f t="shared" si="9"/>
        <v>27.351198048819914</v>
      </c>
      <c r="E79">
        <f t="shared" si="10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7">
        <f t="shared" si="7"/>
        <v>6.7278057704904221E-2</v>
      </c>
      <c r="K79">
        <f t="shared" si="11"/>
        <v>0.24597846713996857</v>
      </c>
    </row>
    <row r="80" spans="1:11" x14ac:dyDescent="0.25">
      <c r="A80">
        <v>37.799999999999997</v>
      </c>
      <c r="B80">
        <f t="shared" si="6"/>
        <v>45.818801045884925</v>
      </c>
      <c r="C80">
        <f t="shared" si="8"/>
        <v>27.491280627530955</v>
      </c>
      <c r="D80">
        <f t="shared" si="9"/>
        <v>27.491280627530955</v>
      </c>
      <c r="E80">
        <f t="shared" si="10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7">
        <f t="shared" si="7"/>
        <v>6.7524129818876899E-2</v>
      </c>
      <c r="K80">
        <f t="shared" si="11"/>
        <v>0.24562016856812163</v>
      </c>
    </row>
    <row r="81" spans="1:11" x14ac:dyDescent="0.25">
      <c r="A81">
        <v>37.9</v>
      </c>
      <c r="B81">
        <f t="shared" si="6"/>
        <v>46.053294544539412</v>
      </c>
      <c r="C81">
        <f t="shared" si="8"/>
        <v>27.631976726723646</v>
      </c>
      <c r="D81">
        <f t="shared" si="9"/>
        <v>27.631976726723646</v>
      </c>
      <c r="E81">
        <f t="shared" si="10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7">
        <f t="shared" si="7"/>
        <v>6.7771664377813234E-2</v>
      </c>
      <c r="K81">
        <f t="shared" si="11"/>
        <v>0.24526534980854045</v>
      </c>
    </row>
    <row r="82" spans="1:11" x14ac:dyDescent="0.25">
      <c r="A82">
        <v>38</v>
      </c>
      <c r="B82">
        <f t="shared" si="6"/>
        <v>46.28881422985593</v>
      </c>
      <c r="C82">
        <f t="shared" si="8"/>
        <v>27.773288537913558</v>
      </c>
      <c r="D82">
        <f t="shared" si="9"/>
        <v>27.773288537913558</v>
      </c>
      <c r="E82">
        <f t="shared" si="10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7">
        <f t="shared" si="7"/>
        <v>6.8020669763091651E-2</v>
      </c>
      <c r="K82">
        <f t="shared" si="11"/>
        <v>0.24491399234280825</v>
      </c>
    </row>
    <row r="83" spans="1:11" x14ac:dyDescent="0.25">
      <c r="A83">
        <v>38.1</v>
      </c>
      <c r="B83">
        <f t="shared" si="6"/>
        <v>46.525363764048706</v>
      </c>
      <c r="C83">
        <f t="shared" si="8"/>
        <v>27.915218258429224</v>
      </c>
      <c r="D83">
        <f t="shared" si="9"/>
        <v>27.915218258429224</v>
      </c>
      <c r="E83">
        <f t="shared" si="10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7">
        <f t="shared" si="7"/>
        <v>6.8271154392908831E-2</v>
      </c>
      <c r="K83">
        <f t="shared" si="11"/>
        <v>0.24456607776044811</v>
      </c>
    </row>
    <row r="84" spans="1:11" x14ac:dyDescent="0.25">
      <c r="A84">
        <v>38.200000000000003</v>
      </c>
      <c r="B84">
        <f t="shared" si="6"/>
        <v>46.762946819034482</v>
      </c>
      <c r="C84">
        <f t="shared" si="8"/>
        <v>28.057768091420687</v>
      </c>
      <c r="D84">
        <f t="shared" si="9"/>
        <v>28.057768091420687</v>
      </c>
      <c r="E84">
        <f t="shared" si="10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7">
        <f t="shared" si="7"/>
        <v>6.852312672239462E-2</v>
      </c>
      <c r="K84">
        <f t="shared" si="11"/>
        <v>0.24422158775824779</v>
      </c>
    </row>
    <row r="85" spans="1:11" x14ac:dyDescent="0.25">
      <c r="A85">
        <v>38.299999999999997</v>
      </c>
      <c r="B85">
        <f t="shared" si="6"/>
        <v>47.001567076446953</v>
      </c>
      <c r="C85">
        <f t="shared" si="8"/>
        <v>28.200940245868171</v>
      </c>
      <c r="D85">
        <f t="shared" si="9"/>
        <v>28.200940245868171</v>
      </c>
      <c r="E85">
        <f t="shared" si="10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7">
        <f t="shared" si="7"/>
        <v>6.8776595243727021E-2</v>
      </c>
      <c r="K85">
        <f t="shared" si="11"/>
        <v>0.24388050413958715</v>
      </c>
    </row>
    <row r="86" spans="1:11" x14ac:dyDescent="0.25">
      <c r="A86">
        <v>38.4</v>
      </c>
      <c r="B86">
        <f t="shared" si="6"/>
        <v>47.241228227651391</v>
      </c>
      <c r="C86">
        <f t="shared" si="8"/>
        <v>28.344736936590834</v>
      </c>
      <c r="D86">
        <f t="shared" si="9"/>
        <v>28.344736936590834</v>
      </c>
      <c r="E86">
        <f t="shared" si="10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7">
        <f t="shared" si="7"/>
        <v>6.9031568486247669E-2</v>
      </c>
      <c r="K86">
        <f t="shared" si="11"/>
        <v>0.24354280881377072</v>
      </c>
    </row>
    <row r="87" spans="1:11" x14ac:dyDescent="0.25">
      <c r="A87">
        <v>38.5</v>
      </c>
      <c r="B87">
        <f t="shared" si="6"/>
        <v>47.481933973758792</v>
      </c>
      <c r="C87">
        <f t="shared" si="8"/>
        <v>28.489160384255275</v>
      </c>
      <c r="D87">
        <f t="shared" si="9"/>
        <v>28.489160384255275</v>
      </c>
      <c r="E87">
        <f t="shared" si="10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7">
        <f t="shared" si="7"/>
        <v>6.9288055016577088E-2</v>
      </c>
      <c r="K87">
        <f t="shared" si="11"/>
        <v>0.24320848379536519</v>
      </c>
    </row>
    <row r="88" spans="1:11" x14ac:dyDescent="0.25">
      <c r="A88">
        <v>38.6</v>
      </c>
      <c r="B88">
        <f t="shared" si="6"/>
        <v>47.723688025640627</v>
      </c>
      <c r="C88">
        <f t="shared" si="8"/>
        <v>28.634212815384377</v>
      </c>
      <c r="D88">
        <f t="shared" si="9"/>
        <v>28.634212815384377</v>
      </c>
      <c r="E88">
        <f t="shared" si="10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7">
        <f t="shared" si="7"/>
        <v>6.9546063438730599E-2</v>
      </c>
      <c r="K88">
        <f t="shared" si="11"/>
        <v>0.24287751120353973</v>
      </c>
    </row>
    <row r="89" spans="1:11" x14ac:dyDescent="0.25">
      <c r="A89">
        <v>38.700000000000003</v>
      </c>
      <c r="B89">
        <f t="shared" si="6"/>
        <v>47.966494103942964</v>
      </c>
      <c r="C89">
        <f t="shared" si="8"/>
        <v>28.779896462365777</v>
      </c>
      <c r="D89">
        <f t="shared" si="9"/>
        <v>28.779896462365777</v>
      </c>
      <c r="E89">
        <f t="shared" si="10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7">
        <f t="shared" si="7"/>
        <v>6.9805602394234001E-2</v>
      </c>
      <c r="K89">
        <f t="shared" si="11"/>
        <v>0.24254987326141272</v>
      </c>
    </row>
    <row r="90" spans="1:11" x14ac:dyDescent="0.25">
      <c r="A90">
        <v>38.799999999999997</v>
      </c>
      <c r="B90">
        <f t="shared" si="6"/>
        <v>48.210355939100936</v>
      </c>
      <c r="C90">
        <f t="shared" si="8"/>
        <v>28.926213563460561</v>
      </c>
      <c r="D90">
        <f t="shared" si="9"/>
        <v>28.926213563460561</v>
      </c>
      <c r="E90">
        <f t="shared" si="10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7">
        <f t="shared" si="7"/>
        <v>7.0066680562239692E-2</v>
      </c>
      <c r="K90">
        <f t="shared" si="11"/>
        <v>0.24222555229540152</v>
      </c>
    </row>
    <row r="91" spans="1:11" x14ac:dyDescent="0.25">
      <c r="A91">
        <v>38.9</v>
      </c>
      <c r="B91">
        <f t="shared" si="6"/>
        <v>48.455277271353459</v>
      </c>
      <c r="C91">
        <f t="shared" si="8"/>
        <v>29.073166362812074</v>
      </c>
      <c r="D91">
        <f t="shared" si="9"/>
        <v>29.073166362812074</v>
      </c>
      <c r="E91">
        <f t="shared" si="10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7">
        <f t="shared" si="7"/>
        <v>7.0329306659643043E-2</v>
      </c>
      <c r="K91">
        <f t="shared" si="11"/>
        <v>0.24190453073457566</v>
      </c>
    </row>
    <row r="92" spans="1:11" x14ac:dyDescent="0.25">
      <c r="A92">
        <v>39</v>
      </c>
      <c r="B92">
        <f t="shared" si="6"/>
        <v>48.701261850757064</v>
      </c>
      <c r="C92">
        <f t="shared" si="8"/>
        <v>29.220757110454237</v>
      </c>
      <c r="D92">
        <f t="shared" si="9"/>
        <v>29.220757110454237</v>
      </c>
      <c r="E92">
        <f t="shared" si="10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7">
        <f t="shared" si="7"/>
        <v>7.0593489441198642E-2</v>
      </c>
      <c r="K92">
        <f t="shared" si="11"/>
        <v>0.24158679111001743</v>
      </c>
    </row>
    <row r="93" spans="1:11" x14ac:dyDescent="0.25">
      <c r="A93">
        <v>39.1</v>
      </c>
      <c r="B93">
        <f t="shared" si="6"/>
        <v>48.948313437200746</v>
      </c>
      <c r="C93">
        <f t="shared" si="8"/>
        <v>29.368988062320447</v>
      </c>
      <c r="D93">
        <f t="shared" si="9"/>
        <v>29.368988062320447</v>
      </c>
      <c r="E93">
        <f t="shared" si="10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7">
        <f t="shared" si="7"/>
        <v>7.085923769963702E-2</v>
      </c>
      <c r="K93">
        <f t="shared" si="11"/>
        <v>0.24127231605418284</v>
      </c>
    </row>
    <row r="94" spans="1:11" x14ac:dyDescent="0.25">
      <c r="A94">
        <v>39.200000000000003</v>
      </c>
      <c r="B94">
        <f t="shared" si="6"/>
        <v>49.196435800420133</v>
      </c>
      <c r="C94">
        <f t="shared" si="8"/>
        <v>29.51786148025208</v>
      </c>
      <c r="D94">
        <f t="shared" si="9"/>
        <v>29.51786148025208</v>
      </c>
      <c r="E94">
        <f t="shared" si="10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7">
        <f t="shared" si="7"/>
        <v>7.1126560265781499E-2</v>
      </c>
      <c r="K94">
        <f t="shared" si="11"/>
        <v>0.24096108830026966</v>
      </c>
    </row>
    <row r="95" spans="1:11" x14ac:dyDescent="0.25">
      <c r="A95">
        <v>39.299999999999997</v>
      </c>
      <c r="B95">
        <f t="shared" si="6"/>
        <v>49.445632720011773</v>
      </c>
      <c r="C95">
        <f t="shared" si="8"/>
        <v>29.667379632007062</v>
      </c>
      <c r="D95">
        <f t="shared" si="9"/>
        <v>29.667379632007062</v>
      </c>
      <c r="E95">
        <f t="shared" si="10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7">
        <f t="shared" si="7"/>
        <v>7.1395466008665101E-2</v>
      </c>
      <c r="K95">
        <f t="shared" si="11"/>
        <v>0.24065309068158861</v>
      </c>
    </row>
    <row r="96" spans="1:11" x14ac:dyDescent="0.25">
      <c r="A96">
        <v>39.4</v>
      </c>
      <c r="B96">
        <f t="shared" si="6"/>
        <v>49.695907985447739</v>
      </c>
      <c r="C96">
        <f t="shared" si="8"/>
        <v>29.817544791268642</v>
      </c>
      <c r="D96">
        <f t="shared" si="9"/>
        <v>29.817544791268642</v>
      </c>
      <c r="E96">
        <f t="shared" si="10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7">
        <f t="shared" si="7"/>
        <v>7.1665963835647939E-2</v>
      </c>
      <c r="K96">
        <f t="shared" si="11"/>
        <v>0.24034830613093811</v>
      </c>
    </row>
    <row r="97" spans="1:11" x14ac:dyDescent="0.25">
      <c r="A97">
        <v>39.5</v>
      </c>
      <c r="B97">
        <f t="shared" si="6"/>
        <v>49.947265396089662</v>
      </c>
      <c r="C97">
        <f t="shared" si="8"/>
        <v>29.968359237653797</v>
      </c>
      <c r="D97">
        <f t="shared" si="9"/>
        <v>29.968359237653797</v>
      </c>
      <c r="E97">
        <f t="shared" si="10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7">
        <f t="shared" si="7"/>
        <v>7.1938062692534332E-2</v>
      </c>
      <c r="K97">
        <f t="shared" si="11"/>
        <v>0.24004671767998439</v>
      </c>
    </row>
    <row r="98" spans="1:11" x14ac:dyDescent="0.25">
      <c r="A98">
        <v>39.6</v>
      </c>
      <c r="B98">
        <f t="shared" si="6"/>
        <v>50.199708761203354</v>
      </c>
      <c r="C98">
        <f t="shared" si="8"/>
        <v>30.119825256722009</v>
      </c>
      <c r="D98">
        <f t="shared" si="9"/>
        <v>30.119825256722009</v>
      </c>
      <c r="E98">
        <f t="shared" si="10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7">
        <f t="shared" si="7"/>
        <v>7.2211771563690685E-2</v>
      </c>
      <c r="K98">
        <f t="shared" si="11"/>
        <v>0.23974830845864481</v>
      </c>
    </row>
    <row r="99" spans="1:11" x14ac:dyDescent="0.25">
      <c r="A99">
        <v>39.700000000000003</v>
      </c>
      <c r="B99">
        <f t="shared" si="6"/>
        <v>50.453241899972937</v>
      </c>
      <c r="C99">
        <f t="shared" si="8"/>
        <v>30.27194513998376</v>
      </c>
      <c r="D99">
        <f t="shared" si="9"/>
        <v>30.27194513998376</v>
      </c>
      <c r="E99">
        <f t="shared" si="10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7">
        <f t="shared" si="7"/>
        <v>7.2487099472163002E-2</v>
      </c>
      <c r="K99">
        <f t="shared" si="11"/>
        <v>0.23945306169447519</v>
      </c>
    </row>
    <row r="100" spans="1:11" x14ac:dyDescent="0.25">
      <c r="A100">
        <v>39.799999999999997</v>
      </c>
      <c r="B100">
        <f t="shared" si="6"/>
        <v>50.707868641515113</v>
      </c>
      <c r="C100">
        <f t="shared" si="8"/>
        <v>30.424721184909068</v>
      </c>
      <c r="D100">
        <f t="shared" si="9"/>
        <v>30.424721184909068</v>
      </c>
      <c r="E100">
        <f t="shared" si="10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7">
        <f t="shared" si="7"/>
        <v>7.2764055479794976E-2</v>
      </c>
      <c r="K100">
        <f t="shared" si="11"/>
        <v>0.23916096071206266</v>
      </c>
    </row>
    <row r="101" spans="1:11" x14ac:dyDescent="0.25">
      <c r="A101">
        <v>39.9</v>
      </c>
      <c r="B101">
        <f t="shared" ref="B101:B164" si="12">(0.6112/(0.000461495*(273.15+A101)))*EXP((17.62*A101)/(A101+243.12))*E101</f>
        <v>50.963592824893837</v>
      </c>
      <c r="C101">
        <f t="shared" si="8"/>
        <v>30.578155694936299</v>
      </c>
      <c r="D101">
        <f t="shared" si="9"/>
        <v>30.578155694936299</v>
      </c>
      <c r="E101">
        <f t="shared" si="10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7">
        <f t="shared" si="7"/>
        <v>7.3042648687346209E-2</v>
      </c>
      <c r="K101">
        <f t="shared" si="11"/>
        <v>0.2388719889324194</v>
      </c>
    </row>
    <row r="102" spans="1:11" x14ac:dyDescent="0.25">
      <c r="A102">
        <v>40</v>
      </c>
      <c r="B102">
        <f t="shared" si="12"/>
        <v>51.220418299134046</v>
      </c>
      <c r="C102">
        <f t="shared" si="8"/>
        <v>30.732250979480426</v>
      </c>
      <c r="D102">
        <f t="shared" si="9"/>
        <v>30.732250979480426</v>
      </c>
      <c r="E102">
        <f t="shared" si="10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7">
        <f t="shared" si="7"/>
        <v>7.3322888234610306E-2</v>
      </c>
      <c r="K102">
        <f t="shared" si="11"/>
        <v>0.23858612987238445</v>
      </c>
    </row>
    <row r="103" spans="1:11" x14ac:dyDescent="0.25">
      <c r="A103">
        <v>40.1</v>
      </c>
      <c r="B103">
        <f t="shared" si="12"/>
        <v>51.47834892323646</v>
      </c>
      <c r="C103">
        <f t="shared" si="8"/>
        <v>30.887009353941874</v>
      </c>
      <c r="D103">
        <f t="shared" si="9"/>
        <v>30.887009353941874</v>
      </c>
      <c r="E103">
        <f t="shared" si="10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7">
        <f t="shared" si="7"/>
        <v>7.3604783300533688E-2</v>
      </c>
      <c r="K103">
        <f t="shared" si="11"/>
        <v>0.23830336714402578</v>
      </c>
    </row>
    <row r="104" spans="1:11" x14ac:dyDescent="0.25">
      <c r="A104">
        <v>40.200000000000003</v>
      </c>
      <c r="B104">
        <f t="shared" si="12"/>
        <v>51.737388566191584</v>
      </c>
      <c r="C104">
        <f t="shared" si="8"/>
        <v>31.042433139714948</v>
      </c>
      <c r="D104">
        <f t="shared" si="9"/>
        <v>31.042433139714948</v>
      </c>
      <c r="E104">
        <f t="shared" si="10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7">
        <f t="shared" si="7"/>
        <v>7.3888343103334073E-2</v>
      </c>
      <c r="K104">
        <f t="shared" si="11"/>
        <v>0.23802368445404845</v>
      </c>
    </row>
    <row r="105" spans="1:11" x14ac:dyDescent="0.25">
      <c r="A105">
        <v>40.300000000000097</v>
      </c>
      <c r="B105">
        <f t="shared" si="12"/>
        <v>51.997541106994191</v>
      </c>
      <c r="C105">
        <f t="shared" si="8"/>
        <v>31.198524664196512</v>
      </c>
      <c r="D105">
        <f t="shared" si="9"/>
        <v>31.198524664196512</v>
      </c>
      <c r="E105">
        <f t="shared" si="10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7">
        <f t="shared" si="7"/>
        <v>7.417357690061975E-2</v>
      </c>
      <c r="K105">
        <f t="shared" si="11"/>
        <v>0.23774706560320619</v>
      </c>
    </row>
    <row r="106" spans="1:11" x14ac:dyDescent="0.25">
      <c r="A106">
        <v>40.4</v>
      </c>
      <c r="B106">
        <f t="shared" si="12"/>
        <v>52.258810434656581</v>
      </c>
      <c r="C106">
        <f t="shared" si="8"/>
        <v>31.355286260793946</v>
      </c>
      <c r="D106">
        <f t="shared" si="9"/>
        <v>31.355286260793946</v>
      </c>
      <c r="E106">
        <f t="shared" si="10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7">
        <f t="shared" si="7"/>
        <v>7.4460493989507368E-2</v>
      </c>
      <c r="K106">
        <f t="shared" si="11"/>
        <v>0.23747349448571725</v>
      </c>
    </row>
    <row r="107" spans="1:11" x14ac:dyDescent="0.25">
      <c r="A107">
        <v>40.5</v>
      </c>
      <c r="B107">
        <f t="shared" si="12"/>
        <v>52.521200448224974</v>
      </c>
      <c r="C107">
        <f t="shared" si="8"/>
        <v>31.512720268934984</v>
      </c>
      <c r="D107">
        <f t="shared" si="9"/>
        <v>31.512720268934984</v>
      </c>
      <c r="E107">
        <f t="shared" si="10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7">
        <f t="shared" si="7"/>
        <v>7.4749103706743758E-2</v>
      </c>
      <c r="K107">
        <f t="shared" si="11"/>
        <v>0.23720295508868175</v>
      </c>
    </row>
    <row r="108" spans="1:11" x14ac:dyDescent="0.25">
      <c r="A108">
        <v>40.600000000000101</v>
      </c>
      <c r="B108">
        <f t="shared" si="12"/>
        <v>52.784715056791953</v>
      </c>
      <c r="C108">
        <f t="shared" si="8"/>
        <v>31.670829034075169</v>
      </c>
      <c r="D108">
        <f t="shared" si="9"/>
        <v>31.670829034075169</v>
      </c>
      <c r="E108">
        <f t="shared" si="10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7">
        <f t="shared" si="7"/>
        <v>7.5039415428823239E-2</v>
      </c>
      <c r="K108">
        <f t="shared" si="11"/>
        <v>0.23693543149150625</v>
      </c>
    </row>
    <row r="109" spans="1:11" x14ac:dyDescent="0.25">
      <c r="A109">
        <v>40.700000000000102</v>
      </c>
      <c r="B109">
        <f t="shared" si="12"/>
        <v>53.049358179510399</v>
      </c>
      <c r="C109">
        <f t="shared" si="8"/>
        <v>31.829614907706237</v>
      </c>
      <c r="D109">
        <f t="shared" si="9"/>
        <v>31.829614907706237</v>
      </c>
      <c r="E109">
        <f t="shared" si="10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7">
        <f t="shared" si="7"/>
        <v>7.533143857210714E-2</v>
      </c>
      <c r="K109">
        <f t="shared" si="11"/>
        <v>0.23667090786533115</v>
      </c>
    </row>
    <row r="110" spans="1:11" x14ac:dyDescent="0.25">
      <c r="A110">
        <v>40.800000000000097</v>
      </c>
      <c r="B110">
        <f t="shared" si="12"/>
        <v>53.315133745609387</v>
      </c>
      <c r="C110">
        <f t="shared" si="8"/>
        <v>31.989080247365631</v>
      </c>
      <c r="D110">
        <f t="shared" si="9"/>
        <v>31.989080247365631</v>
      </c>
      <c r="E110">
        <f t="shared" si="10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7">
        <f t="shared" si="7"/>
        <v>7.5625182592945359E-2</v>
      </c>
      <c r="K110">
        <f t="shared" si="11"/>
        <v>0.23640936847245944</v>
      </c>
    </row>
    <row r="111" spans="1:11" x14ac:dyDescent="0.25">
      <c r="A111">
        <v>40.9</v>
      </c>
      <c r="B111">
        <f t="shared" si="12"/>
        <v>53.582045694406951</v>
      </c>
      <c r="C111">
        <f t="shared" si="8"/>
        <v>32.149227416644166</v>
      </c>
      <c r="D111">
        <f t="shared" si="9"/>
        <v>32.149227416644166</v>
      </c>
      <c r="E111">
        <f t="shared" si="10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7">
        <f t="shared" si="7"/>
        <v>7.5920656987794863E-2</v>
      </c>
      <c r="K111">
        <f t="shared" si="11"/>
        <v>0.23615079766579253</v>
      </c>
    </row>
    <row r="112" spans="1:11" x14ac:dyDescent="0.25">
      <c r="A112">
        <v>41.000000000000099</v>
      </c>
      <c r="B112">
        <f t="shared" si="12"/>
        <v>53.850097975325816</v>
      </c>
      <c r="C112">
        <f t="shared" si="8"/>
        <v>32.310058785195487</v>
      </c>
      <c r="D112">
        <f t="shared" si="9"/>
        <v>32.310058785195487</v>
      </c>
      <c r="E112">
        <f t="shared" si="10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7">
        <f t="shared" si="7"/>
        <v>7.6217871293341621E-2</v>
      </c>
      <c r="K112">
        <f t="shared" si="11"/>
        <v>0.23589517988826672</v>
      </c>
    </row>
    <row r="113" spans="1:11" x14ac:dyDescent="0.25">
      <c r="A113">
        <v>41.100000000000101</v>
      </c>
      <c r="B113">
        <f t="shared" si="12"/>
        <v>54.119294547905142</v>
      </c>
      <c r="C113">
        <f t="shared" si="8"/>
        <v>32.471576728743081</v>
      </c>
      <c r="D113">
        <f t="shared" si="9"/>
        <v>32.471576728743081</v>
      </c>
      <c r="E113">
        <f t="shared" si="10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7">
        <f t="shared" si="7"/>
        <v>7.6516835086618135E-2</v>
      </c>
      <c r="K113">
        <f t="shared" si="11"/>
        <v>0.23564249967229717</v>
      </c>
    </row>
    <row r="114" spans="1:11" x14ac:dyDescent="0.25">
      <c r="A114">
        <v>41.200000000000102</v>
      </c>
      <c r="B114">
        <f t="shared" si="12"/>
        <v>54.38963938181702</v>
      </c>
      <c r="C114">
        <f t="shared" si="8"/>
        <v>32.63378362909021</v>
      </c>
      <c r="D114">
        <f t="shared" si="9"/>
        <v>32.63378362909021</v>
      </c>
      <c r="E114">
        <f t="shared" si="10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7">
        <f t="shared" si="7"/>
        <v>7.6817557985126891E-2</v>
      </c>
      <c r="K114">
        <f t="shared" si="11"/>
        <v>0.23539274163922153</v>
      </c>
    </row>
    <row r="115" spans="1:11" x14ac:dyDescent="0.25">
      <c r="A115">
        <v>41.300000000000097</v>
      </c>
      <c r="B115">
        <f t="shared" si="12"/>
        <v>54.661136456879539</v>
      </c>
      <c r="C115">
        <f t="shared" si="8"/>
        <v>32.796681874127721</v>
      </c>
      <c r="D115">
        <f t="shared" si="9"/>
        <v>32.796681874127721</v>
      </c>
      <c r="E115">
        <f t="shared" si="10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7">
        <f t="shared" si="7"/>
        <v>7.7120049646959676E-2</v>
      </c>
      <c r="K115">
        <f t="shared" si="11"/>
        <v>0.23514589049874976</v>
      </c>
    </row>
    <row r="116" spans="1:11" x14ac:dyDescent="0.25">
      <c r="A116">
        <v>41.400000000000098</v>
      </c>
      <c r="B116">
        <f t="shared" si="12"/>
        <v>54.933789763071275</v>
      </c>
      <c r="C116">
        <f t="shared" si="8"/>
        <v>32.960273857842765</v>
      </c>
      <c r="D116">
        <f t="shared" si="9"/>
        <v>32.960273857842765</v>
      </c>
      <c r="E116">
        <f t="shared" si="10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7">
        <f t="shared" si="7"/>
        <v>7.7424319770918987E-2</v>
      </c>
      <c r="K116">
        <f t="shared" si="11"/>
        <v>0.23490193104841628</v>
      </c>
    </row>
    <row r="117" spans="1:11" x14ac:dyDescent="0.25">
      <c r="A117">
        <v>41.500000000000099</v>
      </c>
      <c r="B117">
        <f t="shared" si="12"/>
        <v>55.207603300545138</v>
      </c>
      <c r="C117">
        <f t="shared" si="8"/>
        <v>33.12456198032708</v>
      </c>
      <c r="D117">
        <f t="shared" si="9"/>
        <v>33.12456198032708</v>
      </c>
      <c r="E117">
        <f t="shared" si="10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7">
        <f t="shared" si="7"/>
        <v>7.773037809663888E-2</v>
      </c>
      <c r="K117">
        <f t="shared" si="11"/>
        <v>0.23466084817303706</v>
      </c>
    </row>
    <row r="118" spans="1:11" x14ac:dyDescent="0.25">
      <c r="A118">
        <v>41.600000000000101</v>
      </c>
      <c r="B118">
        <f t="shared" si="12"/>
        <v>55.482581079642785</v>
      </c>
      <c r="C118">
        <f t="shared" si="8"/>
        <v>33.289548647785672</v>
      </c>
      <c r="D118">
        <f t="shared" si="9"/>
        <v>33.289548647785672</v>
      </c>
      <c r="E118">
        <f t="shared" si="10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7">
        <f t="shared" si="7"/>
        <v>7.8038234404706558E-2</v>
      </c>
      <c r="K118">
        <f t="shared" si="11"/>
        <v>0.23442262684416854</v>
      </c>
    </row>
    <row r="119" spans="1:11" x14ac:dyDescent="0.25">
      <c r="A119">
        <v>41.700000000000102</v>
      </c>
      <c r="B119">
        <f t="shared" si="12"/>
        <v>55.758727120908617</v>
      </c>
      <c r="C119">
        <f t="shared" si="8"/>
        <v>33.455236272545172</v>
      </c>
      <c r="D119">
        <f t="shared" si="9"/>
        <v>33.455236272545172</v>
      </c>
      <c r="E119">
        <f t="shared" si="10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7">
        <f t="shared" si="7"/>
        <v>7.8347898516783809E-2</v>
      </c>
      <c r="K119">
        <f t="shared" si="11"/>
        <v>0.23418725211957184</v>
      </c>
    </row>
    <row r="120" spans="1:11" x14ac:dyDescent="0.25">
      <c r="A120">
        <v>41.800000000000097</v>
      </c>
      <c r="B120">
        <f t="shared" si="12"/>
        <v>56.03604545510391</v>
      </c>
      <c r="C120">
        <f t="shared" si="8"/>
        <v>33.621627273062344</v>
      </c>
      <c r="D120">
        <f t="shared" si="9"/>
        <v>33.621627273062344</v>
      </c>
      <c r="E120">
        <f t="shared" si="10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7">
        <f t="shared" ref="J120:J175" si="13">1.96*F120+793*I120+(G120+D120*H120)*((A120-20)/(50+30))</f>
        <v>7.8659380295728637E-2</v>
      </c>
      <c r="K120">
        <f t="shared" si="11"/>
        <v>0.23395470914267899</v>
      </c>
    </row>
    <row r="121" spans="1:11" x14ac:dyDescent="0.25">
      <c r="A121">
        <v>41.900000000000098</v>
      </c>
      <c r="B121">
        <f t="shared" si="12"/>
        <v>56.31454012322083</v>
      </c>
      <c r="C121">
        <f t="shared" si="8"/>
        <v>33.788724073932499</v>
      </c>
      <c r="D121">
        <f t="shared" si="9"/>
        <v>33.788724073932499</v>
      </c>
      <c r="E121">
        <f t="shared" si="10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7">
        <f t="shared" si="13"/>
        <v>7.8972689645717242E-2</v>
      </c>
      <c r="K121">
        <f t="shared" si="11"/>
        <v>0.23372498314206397</v>
      </c>
    </row>
    <row r="122" spans="1:11" x14ac:dyDescent="0.25">
      <c r="A122">
        <v>42.000000000000099</v>
      </c>
      <c r="B122">
        <f t="shared" si="12"/>
        <v>56.594215176496775</v>
      </c>
      <c r="C122">
        <f t="shared" si="8"/>
        <v>33.956529105898063</v>
      </c>
      <c r="D122">
        <f t="shared" si="9"/>
        <v>33.956529105898063</v>
      </c>
      <c r="E122">
        <f t="shared" si="10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7">
        <f t="shared" si="13"/>
        <v>7.9287836512366067E-2</v>
      </c>
      <c r="K122">
        <f t="shared" si="11"/>
        <v>0.23349805943091576</v>
      </c>
    </row>
    <row r="123" spans="1:11" x14ac:dyDescent="0.25">
      <c r="A123">
        <v>42.100000000000101</v>
      </c>
      <c r="B123">
        <f t="shared" si="12"/>
        <v>56.87507467642812</v>
      </c>
      <c r="C123">
        <f t="shared" si="8"/>
        <v>34.125044805856874</v>
      </c>
      <c r="D123">
        <f t="shared" si="9"/>
        <v>34.125044805856874</v>
      </c>
      <c r="E123">
        <f t="shared" si="10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7">
        <f t="shared" si="13"/>
        <v>7.9604830882854055E-2</v>
      </c>
      <c r="K123">
        <f t="shared" si="11"/>
        <v>0.23327392340651668</v>
      </c>
    </row>
    <row r="124" spans="1:11" x14ac:dyDescent="0.25">
      <c r="A124">
        <v>42.200000000000102</v>
      </c>
      <c r="B124">
        <f t="shared" si="12"/>
        <v>57.157122694784448</v>
      </c>
      <c r="C124">
        <f t="shared" si="8"/>
        <v>34.294273616870669</v>
      </c>
      <c r="D124">
        <f t="shared" si="9"/>
        <v>34.294273616870669</v>
      </c>
      <c r="E124">
        <f t="shared" si="10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7">
        <f t="shared" si="13"/>
        <v>7.9923682786045017E-2</v>
      </c>
      <c r="K124">
        <f t="shared" si="11"/>
        <v>0.23305256054972248</v>
      </c>
    </row>
    <row r="125" spans="1:11" x14ac:dyDescent="0.25">
      <c r="A125">
        <v>42.300000000000097</v>
      </c>
      <c r="B125">
        <f t="shared" si="12"/>
        <v>57.440363313622719</v>
      </c>
      <c r="C125">
        <f t="shared" si="8"/>
        <v>34.46421798817363</v>
      </c>
      <c r="D125">
        <f t="shared" si="9"/>
        <v>34.46421798817363</v>
      </c>
      <c r="E125">
        <f t="shared" si="10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7">
        <f t="shared" si="13"/>
        <v>8.0244402292610373E-2</v>
      </c>
      <c r="K125">
        <f t="shared" si="11"/>
        <v>0.23283395642444629</v>
      </c>
    </row>
    <row r="126" spans="1:11" x14ac:dyDescent="0.25">
      <c r="A126">
        <v>42.400000000000098</v>
      </c>
      <c r="B126">
        <f t="shared" si="12"/>
        <v>57.724800625301086</v>
      </c>
      <c r="C126">
        <f t="shared" si="8"/>
        <v>34.63488037518065</v>
      </c>
      <c r="D126">
        <f t="shared" si="9"/>
        <v>34.63488037518065</v>
      </c>
      <c r="E126">
        <f t="shared" si="10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7">
        <f t="shared" si="13"/>
        <v>8.0566999515151921E-2</v>
      </c>
      <c r="K126">
        <f t="shared" si="11"/>
        <v>0.23261809667714695</v>
      </c>
    </row>
    <row r="127" spans="1:11" x14ac:dyDescent="0.25">
      <c r="A127">
        <v>42.500000000000099</v>
      </c>
      <c r="B127">
        <f t="shared" si="12"/>
        <v>58.010438732493064</v>
      </c>
      <c r="C127">
        <f t="shared" si="8"/>
        <v>34.806263239495834</v>
      </c>
      <c r="D127">
        <f t="shared" si="9"/>
        <v>34.806263239495834</v>
      </c>
      <c r="E127">
        <f t="shared" si="10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7">
        <f t="shared" si="13"/>
        <v>8.0891484608324793E-2</v>
      </c>
      <c r="K127">
        <f t="shared" si="11"/>
        <v>0.23240496703631924</v>
      </c>
    </row>
    <row r="128" spans="1:11" x14ac:dyDescent="0.25">
      <c r="A128">
        <v>42.600000000000101</v>
      </c>
      <c r="B128">
        <f t="shared" si="12"/>
        <v>58.297281748201527</v>
      </c>
      <c r="C128">
        <f t="shared" si="8"/>
        <v>34.978369048920918</v>
      </c>
      <c r="D128">
        <f t="shared" si="9"/>
        <v>34.978369048920918</v>
      </c>
      <c r="E128">
        <f t="shared" si="10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7">
        <f t="shared" si="13"/>
        <v>8.1217867768960644E-2</v>
      </c>
      <c r="K128">
        <f t="shared" si="11"/>
        <v>0.23219455331198816</v>
      </c>
    </row>
    <row r="129" spans="1:11" x14ac:dyDescent="0.25">
      <c r="A129">
        <v>42.700000000000102</v>
      </c>
      <c r="B129">
        <f t="shared" si="12"/>
        <v>58.585333795772684</v>
      </c>
      <c r="C129">
        <f t="shared" si="8"/>
        <v>35.151200277463609</v>
      </c>
      <c r="D129">
        <f t="shared" si="9"/>
        <v>35.151200277463609</v>
      </c>
      <c r="E129">
        <f t="shared" si="10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7">
        <f t="shared" si="13"/>
        <v>8.1546159236191074E-2</v>
      </c>
      <c r="K129">
        <f t="shared" si="11"/>
        <v>0.23198684139520703</v>
      </c>
    </row>
    <row r="130" spans="1:11" x14ac:dyDescent="0.25">
      <c r="A130">
        <v>42.800000000000097</v>
      </c>
      <c r="B130">
        <f t="shared" si="12"/>
        <v>58.874599008910153</v>
      </c>
      <c r="C130">
        <f t="shared" si="8"/>
        <v>35.324759405346093</v>
      </c>
      <c r="D130">
        <f t="shared" si="9"/>
        <v>35.324759405346093</v>
      </c>
      <c r="E130">
        <f t="shared" si="10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7">
        <f t="shared" si="13"/>
        <v>8.1876369291571077E-2</v>
      </c>
      <c r="K130">
        <f t="shared" si="11"/>
        <v>0.23178181725755734</v>
      </c>
    </row>
    <row r="131" spans="1:11" x14ac:dyDescent="0.25">
      <c r="A131">
        <v>42.900000000000098</v>
      </c>
      <c r="B131">
        <f t="shared" si="12"/>
        <v>59.165081531688799</v>
      </c>
      <c r="C131">
        <f t="shared" si="8"/>
        <v>35.499048919013276</v>
      </c>
      <c r="D131">
        <f t="shared" si="9"/>
        <v>35.499048919013276</v>
      </c>
      <c r="E131">
        <f t="shared" si="10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7">
        <f t="shared" si="13"/>
        <v>8.2208508259202839E-2</v>
      </c>
      <c r="K131">
        <f t="shared" si="11"/>
        <v>0.23157946695065398</v>
      </c>
    </row>
    <row r="132" spans="1:11" x14ac:dyDescent="0.25">
      <c r="A132">
        <v>43.000000000000099</v>
      </c>
      <c r="B132">
        <f t="shared" si="12"/>
        <v>59.456785518568907</v>
      </c>
      <c r="C132">
        <f t="shared" si="8"/>
        <v>35.67407131114134</v>
      </c>
      <c r="D132">
        <f t="shared" si="9"/>
        <v>35.67407131114134</v>
      </c>
      <c r="E132">
        <f t="shared" si="10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7">
        <f t="shared" si="13"/>
        <v>8.2542586505859578E-2</v>
      </c>
      <c r="K132">
        <f t="shared" si="11"/>
        <v>0.23137977660565134</v>
      </c>
    </row>
    <row r="133" spans="1:11" x14ac:dyDescent="0.25">
      <c r="A133">
        <v>43.100000000000101</v>
      </c>
      <c r="B133">
        <f t="shared" si="12"/>
        <v>59.749715134410025</v>
      </c>
      <c r="C133">
        <f t="shared" si="8"/>
        <v>35.84982908064601</v>
      </c>
      <c r="D133">
        <f t="shared" si="9"/>
        <v>35.84982908064601</v>
      </c>
      <c r="E133">
        <f t="shared" si="10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7">
        <f t="shared" si="13"/>
        <v>8.2878614441109791E-2</v>
      </c>
      <c r="K133">
        <f t="shared" si="11"/>
        <v>0.23118273243275481</v>
      </c>
    </row>
    <row r="134" spans="1:11" x14ac:dyDescent="0.25">
      <c r="A134">
        <v>43.200000000000102</v>
      </c>
      <c r="B134">
        <f t="shared" si="12"/>
        <v>60.043874554484837</v>
      </c>
      <c r="C134">
        <f t="shared" ref="C134:C197" si="14">0.6*B134</f>
        <v>36.026324732690902</v>
      </c>
      <c r="D134">
        <f t="shared" ref="D134:D197" si="15">C134</f>
        <v>36.026324732690902</v>
      </c>
      <c r="E134">
        <f t="shared" ref="E134:E197" si="16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7">
        <f t="shared" si="13"/>
        <v>8.3216602517441257E-2</v>
      </c>
      <c r="K134">
        <f t="shared" ref="K134:K175" si="17">100*J134/D134</f>
        <v>0.23098832072073422</v>
      </c>
    </row>
    <row r="135" spans="1:11" x14ac:dyDescent="0.25">
      <c r="A135">
        <v>43.300000000000097</v>
      </c>
      <c r="B135">
        <f t="shared" si="12"/>
        <v>60.339267964493281</v>
      </c>
      <c r="C135">
        <f t="shared" si="14"/>
        <v>36.203560778695966</v>
      </c>
      <c r="D135">
        <f t="shared" si="15"/>
        <v>36.203560778695966</v>
      </c>
      <c r="E135">
        <f t="shared" si="16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7">
        <f t="shared" si="13"/>
        <v>8.3556561230385781E-2</v>
      </c>
      <c r="K135">
        <f t="shared" si="17"/>
        <v>0.23079652783644075</v>
      </c>
    </row>
    <row r="136" spans="1:11" x14ac:dyDescent="0.25">
      <c r="A136">
        <v>43.400000000000098</v>
      </c>
      <c r="B136">
        <f t="shared" si="12"/>
        <v>60.635899560576355</v>
      </c>
      <c r="C136">
        <f t="shared" si="14"/>
        <v>36.381539736345815</v>
      </c>
      <c r="D136">
        <f t="shared" si="15"/>
        <v>36.381539736345815</v>
      </c>
      <c r="E136">
        <f t="shared" si="16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7">
        <f t="shared" si="13"/>
        <v>8.3898501118643637E-2</v>
      </c>
      <c r="K136">
        <f t="shared" si="17"/>
        <v>0.2306073402243268</v>
      </c>
    </row>
    <row r="137" spans="1:11" x14ac:dyDescent="0.25">
      <c r="A137">
        <v>43.500000000000099</v>
      </c>
      <c r="B137">
        <f t="shared" si="12"/>
        <v>60.933773549330112</v>
      </c>
      <c r="C137">
        <f t="shared" si="14"/>
        <v>36.560264129598067</v>
      </c>
      <c r="D137">
        <f t="shared" si="15"/>
        <v>36.560264129598067</v>
      </c>
      <c r="E137">
        <f t="shared" si="16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7">
        <f t="shared" si="13"/>
        <v>8.424243276420848E-2</v>
      </c>
      <c r="K137">
        <f t="shared" si="17"/>
        <v>0.23042074440596941</v>
      </c>
    </row>
    <row r="138" spans="1:11" x14ac:dyDescent="0.25">
      <c r="A138">
        <v>43.600000000000101</v>
      </c>
      <c r="B138">
        <f t="shared" si="12"/>
        <v>61.232894147819458</v>
      </c>
      <c r="C138">
        <f t="shared" si="14"/>
        <v>36.739736488691676</v>
      </c>
      <c r="D138">
        <f t="shared" si="15"/>
        <v>36.739736488691676</v>
      </c>
      <c r="E138">
        <f t="shared" si="16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7">
        <f t="shared" si="13"/>
        <v>8.458836679249232E-2</v>
      </c>
      <c r="K138">
        <f t="shared" si="17"/>
        <v>0.23023672697959671</v>
      </c>
    </row>
    <row r="139" spans="1:11" x14ac:dyDescent="0.25">
      <c r="A139">
        <v>43.700000000000102</v>
      </c>
      <c r="B139">
        <f t="shared" si="12"/>
        <v>61.533265583592105</v>
      </c>
      <c r="C139">
        <f t="shared" si="14"/>
        <v>36.91995935015526</v>
      </c>
      <c r="D139">
        <f t="shared" si="15"/>
        <v>36.91995935015526</v>
      </c>
      <c r="E139">
        <f t="shared" si="16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7">
        <f t="shared" si="13"/>
        <v>8.4936313872450681E-2</v>
      </c>
      <c r="K139">
        <f t="shared" si="17"/>
        <v>0.23005527461961711</v>
      </c>
    </row>
    <row r="140" spans="1:11" x14ac:dyDescent="0.25">
      <c r="A140">
        <v>43.800000000000097</v>
      </c>
      <c r="B140">
        <f t="shared" si="12"/>
        <v>61.834892094692499</v>
      </c>
      <c r="C140">
        <f t="shared" si="14"/>
        <v>37.100935256815497</v>
      </c>
      <c r="D140">
        <f t="shared" si="15"/>
        <v>37.100935256815497</v>
      </c>
      <c r="E140">
        <f t="shared" si="16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7">
        <f t="shared" si="13"/>
        <v>8.5286284716708016E-2</v>
      </c>
      <c r="K140">
        <f t="shared" si="17"/>
        <v>0.22987637407615161</v>
      </c>
    </row>
    <row r="141" spans="1:11" x14ac:dyDescent="0.25">
      <c r="A141">
        <v>43.900000000000098</v>
      </c>
      <c r="B141">
        <f t="shared" si="12"/>
        <v>62.137777929675487</v>
      </c>
      <c r="C141">
        <f t="shared" si="14"/>
        <v>37.282666757805288</v>
      </c>
      <c r="D141">
        <f t="shared" si="15"/>
        <v>37.282666757805288</v>
      </c>
      <c r="E141">
        <f t="shared" si="16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7">
        <f t="shared" si="13"/>
        <v>8.5638290081683166E-2</v>
      </c>
      <c r="K141">
        <f t="shared" si="17"/>
        <v>0.22970001217457015</v>
      </c>
    </row>
    <row r="142" spans="1:11" x14ac:dyDescent="0.25">
      <c r="A142">
        <v>44.000000000000099</v>
      </c>
      <c r="B142">
        <f t="shared" si="12"/>
        <v>62.441927347620485</v>
      </c>
      <c r="C142">
        <f t="shared" si="14"/>
        <v>37.465156408572291</v>
      </c>
      <c r="D142">
        <f t="shared" si="15"/>
        <v>37.465156408572291</v>
      </c>
      <c r="E142">
        <f t="shared" si="16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7">
        <f t="shared" si="13"/>
        <v>8.5992340767715253E-2</v>
      </c>
      <c r="K142">
        <f t="shared" si="17"/>
        <v>0.22952617581502902</v>
      </c>
    </row>
    <row r="143" spans="1:11" x14ac:dyDescent="0.25">
      <c r="A143">
        <v>44.100000000000101</v>
      </c>
      <c r="B143">
        <f t="shared" si="12"/>
        <v>62.747344618145078</v>
      </c>
      <c r="C143">
        <f t="shared" si="14"/>
        <v>37.648406770887043</v>
      </c>
      <c r="D143">
        <f t="shared" si="15"/>
        <v>37.648406770887043</v>
      </c>
      <c r="E143">
        <f t="shared" si="16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7">
        <f t="shared" si="13"/>
        <v>8.6348447619189361E-2</v>
      </c>
      <c r="K143">
        <f t="shared" si="17"/>
        <v>0.22935485197201316</v>
      </c>
    </row>
    <row r="144" spans="1:11" x14ac:dyDescent="0.25">
      <c r="A144">
        <v>44.200000000000102</v>
      </c>
      <c r="B144">
        <f t="shared" si="12"/>
        <v>63.054034021418808</v>
      </c>
      <c r="C144">
        <f t="shared" si="14"/>
        <v>37.832420412851285</v>
      </c>
      <c r="D144">
        <f t="shared" si="15"/>
        <v>37.832420412851285</v>
      </c>
      <c r="E144">
        <f t="shared" si="16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7">
        <f t="shared" si="13"/>
        <v>8.6706621524662741E-2</v>
      </c>
      <c r="K144">
        <f t="shared" si="17"/>
        <v>0.22918602769388077</v>
      </c>
    </row>
    <row r="145" spans="1:11" x14ac:dyDescent="0.25">
      <c r="A145">
        <v>44.300000000000097</v>
      </c>
      <c r="B145">
        <f t="shared" si="12"/>
        <v>63.361999848177277</v>
      </c>
      <c r="C145">
        <f t="shared" si="14"/>
        <v>38.017199908906363</v>
      </c>
      <c r="D145">
        <f t="shared" si="15"/>
        <v>38.017199908906363</v>
      </c>
      <c r="E145">
        <f t="shared" si="16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7">
        <f t="shared" si="13"/>
        <v>8.7066873416991097E-2</v>
      </c>
      <c r="K145">
        <f t="shared" si="17"/>
        <v>0.22901969010241013</v>
      </c>
    </row>
    <row r="146" spans="1:11" x14ac:dyDescent="0.25">
      <c r="A146">
        <v>44.400000000000098</v>
      </c>
      <c r="B146">
        <f t="shared" si="12"/>
        <v>63.671246399735608</v>
      </c>
      <c r="C146">
        <f t="shared" si="14"/>
        <v>38.202747839841365</v>
      </c>
      <c r="D146">
        <f t="shared" si="15"/>
        <v>38.202747839841365</v>
      </c>
      <c r="E146">
        <f t="shared" si="16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7">
        <f t="shared" si="13"/>
        <v>8.7429214273455041E-2</v>
      </c>
      <c r="K146">
        <f t="shared" si="17"/>
        <v>0.22885582639235116</v>
      </c>
    </row>
    <row r="147" spans="1:11" x14ac:dyDescent="0.25">
      <c r="A147">
        <v>44.500000000000099</v>
      </c>
      <c r="B147">
        <f t="shared" si="12"/>
        <v>63.981777988002506</v>
      </c>
      <c r="C147">
        <f t="shared" si="14"/>
        <v>38.389066792801501</v>
      </c>
      <c r="D147">
        <f t="shared" si="15"/>
        <v>38.389066792801501</v>
      </c>
      <c r="E147">
        <f t="shared" si="16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7">
        <f t="shared" si="13"/>
        <v>8.7793655115886576E-2</v>
      </c>
      <c r="K147">
        <f t="shared" si="17"/>
        <v>0.22869442383097768</v>
      </c>
    </row>
    <row r="148" spans="1:11" x14ac:dyDescent="0.25">
      <c r="A148">
        <v>44.600000000000101</v>
      </c>
      <c r="B148">
        <f t="shared" si="12"/>
        <v>64.293598935493833</v>
      </c>
      <c r="C148">
        <f t="shared" si="14"/>
        <v>38.576159361296298</v>
      </c>
      <c r="D148">
        <f t="shared" si="15"/>
        <v>38.576159361296298</v>
      </c>
      <c r="E148">
        <f t="shared" si="16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7">
        <f t="shared" si="13"/>
        <v>8.8160207010796021E-2</v>
      </c>
      <c r="K148">
        <f t="shared" si="17"/>
        <v>0.22853546975764441</v>
      </c>
    </row>
    <row r="149" spans="1:11" x14ac:dyDescent="0.25">
      <c r="A149">
        <v>44.700000000000102</v>
      </c>
      <c r="B149">
        <f t="shared" si="12"/>
        <v>64.60671357534649</v>
      </c>
      <c r="C149">
        <f t="shared" si="14"/>
        <v>38.764028145207895</v>
      </c>
      <c r="D149">
        <f t="shared" si="15"/>
        <v>38.764028145207895</v>
      </c>
      <c r="E149">
        <f t="shared" si="16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7">
        <f t="shared" si="13"/>
        <v>8.8528881069499021E-2</v>
      </c>
      <c r="K149">
        <f t="shared" si="17"/>
        <v>0.22837895158334615</v>
      </c>
    </row>
    <row r="150" spans="1:11" x14ac:dyDescent="0.25">
      <c r="A150">
        <v>44.800000000000097</v>
      </c>
      <c r="B150">
        <f t="shared" si="12"/>
        <v>64.921126251332197</v>
      </c>
      <c r="C150">
        <f t="shared" si="14"/>
        <v>38.952675750799315</v>
      </c>
      <c r="D150">
        <f t="shared" si="15"/>
        <v>38.952675750799315</v>
      </c>
      <c r="E150">
        <f t="shared" si="16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7">
        <f t="shared" si="13"/>
        <v>8.8899688448243558E-2</v>
      </c>
      <c r="K150">
        <f t="shared" si="17"/>
        <v>0.22822485679027923</v>
      </c>
    </row>
    <row r="151" spans="1:11" x14ac:dyDescent="0.25">
      <c r="A151">
        <v>44.900000000000098</v>
      </c>
      <c r="B151">
        <f t="shared" si="12"/>
        <v>65.236841317871054</v>
      </c>
      <c r="C151">
        <f t="shared" si="14"/>
        <v>39.142104790722634</v>
      </c>
      <c r="D151">
        <f t="shared" si="15"/>
        <v>39.142104790722634</v>
      </c>
      <c r="E151">
        <f t="shared" si="16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7">
        <f t="shared" si="13"/>
        <v>8.9272640348337456E-2</v>
      </c>
      <c r="K151">
        <f t="shared" si="17"/>
        <v>0.22807317293140722</v>
      </c>
    </row>
    <row r="152" spans="1:11" x14ac:dyDescent="0.25">
      <c r="A152">
        <v>45.000000000000099</v>
      </c>
      <c r="B152">
        <f t="shared" si="12"/>
        <v>65.553863140045507</v>
      </c>
      <c r="C152">
        <f t="shared" si="14"/>
        <v>39.332317884027304</v>
      </c>
      <c r="D152">
        <f t="shared" si="15"/>
        <v>39.332317884027304</v>
      </c>
      <c r="E152">
        <f t="shared" si="16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7">
        <f t="shared" si="13"/>
        <v>8.9647748016275786E-2</v>
      </c>
      <c r="K152">
        <f t="shared" si="17"/>
        <v>0.22792388763002797</v>
      </c>
    </row>
    <row r="153" spans="1:11" x14ac:dyDescent="0.25">
      <c r="A153">
        <v>45.100000000000101</v>
      </c>
      <c r="B153">
        <f t="shared" si="12"/>
        <v>65.872196093613908</v>
      </c>
      <c r="C153">
        <f t="shared" si="14"/>
        <v>39.523317656168345</v>
      </c>
      <c r="D153">
        <f t="shared" si="15"/>
        <v>39.523317656168345</v>
      </c>
      <c r="E153">
        <f t="shared" si="16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7">
        <f t="shared" si="13"/>
        <v>9.0025022743868643E-2</v>
      </c>
      <c r="K153">
        <f t="shared" si="17"/>
        <v>0.22777698857934459</v>
      </c>
    </row>
    <row r="154" spans="1:11" x14ac:dyDescent="0.25">
      <c r="A154">
        <v>45.200000000000102</v>
      </c>
      <c r="B154">
        <f t="shared" si="12"/>
        <v>66.19184456502407</v>
      </c>
      <c r="C154">
        <f t="shared" si="14"/>
        <v>39.715106739014438</v>
      </c>
      <c r="D154">
        <f t="shared" si="15"/>
        <v>39.715106739014438</v>
      </c>
      <c r="E154">
        <f t="shared" si="16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7">
        <f t="shared" si="13"/>
        <v>9.0404475868368833E-2</v>
      </c>
      <c r="K154">
        <f t="shared" si="17"/>
        <v>0.22763246354203881</v>
      </c>
    </row>
    <row r="155" spans="1:11" x14ac:dyDescent="0.25">
      <c r="A155">
        <v>45.300000000000097</v>
      </c>
      <c r="B155">
        <f t="shared" si="12"/>
        <v>66.512812951427392</v>
      </c>
      <c r="C155">
        <f t="shared" si="14"/>
        <v>39.907687770856434</v>
      </c>
      <c r="D155">
        <f t="shared" si="15"/>
        <v>39.907687770856434</v>
      </c>
      <c r="E155">
        <f t="shared" si="16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7">
        <f t="shared" si="13"/>
        <v>9.0786118772600233E-2</v>
      </c>
      <c r="K155">
        <f t="shared" si="17"/>
        <v>0.22749030034984644</v>
      </c>
    </row>
    <row r="156" spans="1:11" x14ac:dyDescent="0.25">
      <c r="A156">
        <v>45.400000000000098</v>
      </c>
      <c r="B156">
        <f t="shared" si="12"/>
        <v>66.835105660692065</v>
      </c>
      <c r="C156">
        <f t="shared" si="14"/>
        <v>40.101063396415235</v>
      </c>
      <c r="D156">
        <f t="shared" si="15"/>
        <v>40.101063396415235</v>
      </c>
      <c r="E156">
        <f t="shared" si="16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7">
        <f t="shared" si="13"/>
        <v>9.1169962885085706E-2</v>
      </c>
      <c r="K156">
        <f t="shared" si="17"/>
        <v>0.22735048690313706</v>
      </c>
    </row>
    <row r="157" spans="1:11" x14ac:dyDescent="0.25">
      <c r="A157">
        <v>45.500000000000099</v>
      </c>
      <c r="B157">
        <f t="shared" si="12"/>
        <v>67.158727111417008</v>
      </c>
      <c r="C157">
        <f t="shared" si="14"/>
        <v>40.295236266850203</v>
      </c>
      <c r="D157">
        <f t="shared" si="15"/>
        <v>40.295236266850203</v>
      </c>
      <c r="E157">
        <f t="shared" si="16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7">
        <f t="shared" si="13"/>
        <v>9.155601968017571E-2</v>
      </c>
      <c r="K157">
        <f t="shared" si="17"/>
        <v>0.227213011170495</v>
      </c>
    </row>
    <row r="158" spans="1:11" x14ac:dyDescent="0.25">
      <c r="A158">
        <v>45.600000000000101</v>
      </c>
      <c r="B158">
        <f t="shared" si="12"/>
        <v>67.483681732945456</v>
      </c>
      <c r="C158">
        <f t="shared" si="14"/>
        <v>40.490209039767272</v>
      </c>
      <c r="D158">
        <f t="shared" si="15"/>
        <v>40.490209039767272</v>
      </c>
      <c r="E158">
        <f t="shared" si="16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7">
        <f t="shared" si="13"/>
        <v>9.1944300678176785E-2</v>
      </c>
      <c r="K158">
        <f t="shared" si="17"/>
        <v>0.22707786118830386</v>
      </c>
    </row>
    <row r="159" spans="1:11" x14ac:dyDescent="0.25">
      <c r="A159">
        <v>45.700000000000102</v>
      </c>
      <c r="B159">
        <f t="shared" si="12"/>
        <v>67.809973965378433</v>
      </c>
      <c r="C159">
        <f t="shared" si="14"/>
        <v>40.685984379227058</v>
      </c>
      <c r="D159">
        <f t="shared" si="15"/>
        <v>40.685984379227058</v>
      </c>
      <c r="E159">
        <f t="shared" si="16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7">
        <f t="shared" si="13"/>
        <v>9.2334817445480277E-2</v>
      </c>
      <c r="K159">
        <f t="shared" si="17"/>
        <v>0.22694502506033365</v>
      </c>
    </row>
    <row r="160" spans="1:11" x14ac:dyDescent="0.25">
      <c r="A160">
        <v>45.800000000000097</v>
      </c>
      <c r="B160">
        <f t="shared" si="12"/>
        <v>68.137608259588617</v>
      </c>
      <c r="C160">
        <f t="shared" si="14"/>
        <v>40.882564955753168</v>
      </c>
      <c r="D160">
        <f t="shared" si="15"/>
        <v>40.882564955753168</v>
      </c>
      <c r="E160">
        <f t="shared" si="16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7">
        <f t="shared" si="13"/>
        <v>9.2727581594691383E-2</v>
      </c>
      <c r="K160">
        <f t="shared" si="17"/>
        <v>0.22681449095733011</v>
      </c>
    </row>
    <row r="161" spans="1:11" x14ac:dyDescent="0.25">
      <c r="A161">
        <v>45.900000000000098</v>
      </c>
      <c r="B161">
        <f t="shared" si="12"/>
        <v>68.466589077233778</v>
      </c>
      <c r="C161">
        <f t="shared" si="14"/>
        <v>41.079953446340262</v>
      </c>
      <c r="D161">
        <f t="shared" si="15"/>
        <v>41.079953446340262</v>
      </c>
      <c r="E161">
        <f t="shared" si="16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7">
        <f t="shared" si="13"/>
        <v>9.3122604784758173E-2</v>
      </c>
      <c r="K161">
        <f t="shared" si="17"/>
        <v>0.22668624711660743</v>
      </c>
    </row>
    <row r="162" spans="1:11" x14ac:dyDescent="0.25">
      <c r="A162">
        <v>46.000000000000099</v>
      </c>
      <c r="B162">
        <f t="shared" si="12"/>
        <v>68.796920890770451</v>
      </c>
      <c r="C162">
        <f t="shared" si="14"/>
        <v>41.278152534462272</v>
      </c>
      <c r="D162">
        <f t="shared" si="15"/>
        <v>41.278152534462272</v>
      </c>
      <c r="E162">
        <f t="shared" si="16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7">
        <f t="shared" si="13"/>
        <v>9.3519898721100919E-2</v>
      </c>
      <c r="K162">
        <f t="shared" si="17"/>
        <v>0.22656028184164276</v>
      </c>
    </row>
    <row r="163" spans="1:11" x14ac:dyDescent="0.25">
      <c r="A163">
        <v>46.100000000000101</v>
      </c>
      <c r="B163">
        <f t="shared" si="12"/>
        <v>69.128608183467534</v>
      </c>
      <c r="C163">
        <f t="shared" si="14"/>
        <v>41.477164910080518</v>
      </c>
      <c r="D163">
        <f t="shared" si="15"/>
        <v>41.477164910080518</v>
      </c>
      <c r="E163">
        <f t="shared" si="16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7">
        <f t="shared" si="13"/>
        <v>9.3919475155741505E-2</v>
      </c>
      <c r="K163">
        <f t="shared" si="17"/>
        <v>0.226436583501674</v>
      </c>
    </row>
    <row r="164" spans="1:11" x14ac:dyDescent="0.25">
      <c r="A164">
        <v>46.200000000000102</v>
      </c>
      <c r="B164">
        <f t="shared" si="12"/>
        <v>69.461655449419553</v>
      </c>
      <c r="C164">
        <f t="shared" si="14"/>
        <v>41.676993269651732</v>
      </c>
      <c r="D164">
        <f t="shared" si="15"/>
        <v>41.676993269651732</v>
      </c>
      <c r="E164">
        <f t="shared" si="16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7">
        <f t="shared" si="13"/>
        <v>9.4321345887433045E-2</v>
      </c>
      <c r="K164">
        <f t="shared" si="17"/>
        <v>0.2263151405313007</v>
      </c>
    </row>
    <row r="165" spans="1:11" x14ac:dyDescent="0.25">
      <c r="A165">
        <v>46.300000000000097</v>
      </c>
      <c r="B165">
        <f t="shared" ref="B165:B202" si="18">(0.6112/(0.000461495*(273.15+A165)))*EXP((17.62*A165)/(A165+243.12))*E165</f>
        <v>69.796067193560745</v>
      </c>
      <c r="C165">
        <f t="shared" si="14"/>
        <v>41.877640316136443</v>
      </c>
      <c r="D165">
        <f t="shared" si="15"/>
        <v>41.877640316136443</v>
      </c>
      <c r="E165">
        <f t="shared" si="16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7">
        <f t="shared" si="13"/>
        <v>9.4725522761789777E-2</v>
      </c>
      <c r="K165">
        <f t="shared" si="17"/>
        <v>0.22619594143008528</v>
      </c>
    </row>
    <row r="166" spans="1:11" x14ac:dyDescent="0.25">
      <c r="A166">
        <v>46.400000000000098</v>
      </c>
      <c r="B166">
        <f t="shared" si="18"/>
        <v>70.131847931678109</v>
      </c>
      <c r="C166">
        <f t="shared" si="14"/>
        <v>42.079108759006864</v>
      </c>
      <c r="D166">
        <f t="shared" si="15"/>
        <v>42.079108759006864</v>
      </c>
      <c r="E166">
        <f t="shared" si="16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7">
        <f t="shared" si="13"/>
        <v>9.5132017671416991E-2</v>
      </c>
      <c r="K166">
        <f t="shared" si="17"/>
        <v>0.22607897476215999</v>
      </c>
    </row>
    <row r="167" spans="1:11" x14ac:dyDescent="0.25">
      <c r="A167">
        <v>46.500000000000099</v>
      </c>
      <c r="B167">
        <f t="shared" si="18"/>
        <v>70.469002190425158</v>
      </c>
      <c r="C167">
        <f t="shared" si="14"/>
        <v>42.281401314255092</v>
      </c>
      <c r="D167">
        <f t="shared" si="15"/>
        <v>42.281401314255092</v>
      </c>
      <c r="E167">
        <f t="shared" si="16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7">
        <f t="shared" si="13"/>
        <v>9.55408425560412E-2</v>
      </c>
      <c r="K167">
        <f t="shared" si="17"/>
        <v>0.22596422915583406</v>
      </c>
    </row>
    <row r="168" spans="1:11" x14ac:dyDescent="0.25">
      <c r="A168">
        <v>46.600000000000101</v>
      </c>
      <c r="B168">
        <f t="shared" si="18"/>
        <v>70.807534507335475</v>
      </c>
      <c r="C168">
        <f t="shared" si="14"/>
        <v>42.484520704401284</v>
      </c>
      <c r="D168">
        <f t="shared" si="15"/>
        <v>42.484520704401284</v>
      </c>
      <c r="E168">
        <f t="shared" si="16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7">
        <f t="shared" si="13"/>
        <v>9.5952009402640481E-2</v>
      </c>
      <c r="K168">
        <f t="shared" si="17"/>
        <v>0.22585169330320373</v>
      </c>
    </row>
    <row r="169" spans="1:11" x14ac:dyDescent="0.25">
      <c r="A169">
        <v>46.700000000000102</v>
      </c>
      <c r="B169">
        <f t="shared" si="18"/>
        <v>71.147449430835891</v>
      </c>
      <c r="C169">
        <f t="shared" si="14"/>
        <v>42.688469658501532</v>
      </c>
      <c r="D169">
        <f t="shared" si="15"/>
        <v>42.688469658501532</v>
      </c>
      <c r="E169">
        <f t="shared" si="16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7">
        <f t="shared" si="13"/>
        <v>9.6365530245574871E-2</v>
      </c>
      <c r="K169">
        <f t="shared" si="17"/>
        <v>0.22574135595976655</v>
      </c>
    </row>
    <row r="170" spans="1:11" x14ac:dyDescent="0.25">
      <c r="A170">
        <v>46.800000000000097</v>
      </c>
      <c r="B170">
        <f t="shared" si="18"/>
        <v>71.488751520260394</v>
      </c>
      <c r="C170">
        <f t="shared" si="14"/>
        <v>42.893250912156233</v>
      </c>
      <c r="D170">
        <f t="shared" si="15"/>
        <v>42.893250912156233</v>
      </c>
      <c r="E170">
        <f t="shared" si="16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7">
        <f t="shared" si="13"/>
        <v>9.6781417166717204E-2</v>
      </c>
      <c r="K170">
        <f t="shared" si="17"/>
        <v>0.22563320594403516</v>
      </c>
    </row>
    <row r="171" spans="1:11" x14ac:dyDescent="0.25">
      <c r="A171">
        <v>46.900000000000098</v>
      </c>
      <c r="B171">
        <f t="shared" si="18"/>
        <v>71.831445345863202</v>
      </c>
      <c r="C171">
        <f t="shared" si="14"/>
        <v>43.09886720751792</v>
      </c>
      <c r="D171">
        <f t="shared" si="15"/>
        <v>43.09886720751792</v>
      </c>
      <c r="E171">
        <f t="shared" si="16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7">
        <f t="shared" si="13"/>
        <v>9.71996822955839E-2</v>
      </c>
      <c r="K171">
        <f t="shared" si="17"/>
        <v>0.22552723213715684</v>
      </c>
    </row>
    <row r="172" spans="1:11" x14ac:dyDescent="0.25">
      <c r="A172">
        <v>47.000000000000099</v>
      </c>
      <c r="B172">
        <f t="shared" si="18"/>
        <v>72.175535488832608</v>
      </c>
      <c r="C172">
        <f t="shared" si="14"/>
        <v>43.305321293299563</v>
      </c>
      <c r="D172">
        <f t="shared" si="15"/>
        <v>43.305321293299563</v>
      </c>
      <c r="E172">
        <f t="shared" si="16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7">
        <f t="shared" si="13"/>
        <v>9.7620337809466023E-2</v>
      </c>
      <c r="K172">
        <f t="shared" si="17"/>
        <v>0.22542342348253255</v>
      </c>
    </row>
    <row r="173" spans="1:11" x14ac:dyDescent="0.25">
      <c r="A173">
        <v>47.100000000000101</v>
      </c>
      <c r="B173">
        <f t="shared" si="18"/>
        <v>72.521026541303982</v>
      </c>
      <c r="C173">
        <f t="shared" si="14"/>
        <v>43.512615924782388</v>
      </c>
      <c r="D173">
        <f t="shared" si="15"/>
        <v>43.512615924782388</v>
      </c>
      <c r="E173">
        <f t="shared" si="16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7">
        <f t="shared" si="13"/>
        <v>9.8043395933560318E-2</v>
      </c>
      <c r="K173">
        <f t="shared" si="17"/>
        <v>0.22532176898544085</v>
      </c>
    </row>
    <row r="174" spans="1:11" x14ac:dyDescent="0.25">
      <c r="A174">
        <v>47.200000000000102</v>
      </c>
      <c r="B174">
        <f t="shared" si="18"/>
        <v>72.867923106373397</v>
      </c>
      <c r="C174">
        <f t="shared" si="14"/>
        <v>43.720753863824037</v>
      </c>
      <c r="D174">
        <f t="shared" si="15"/>
        <v>43.720753863824037</v>
      </c>
      <c r="E174">
        <f t="shared" si="16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7">
        <f t="shared" si="13"/>
        <v>9.846886894110074E-2</v>
      </c>
      <c r="K174">
        <f t="shared" si="17"/>
        <v>0.2252222577126628</v>
      </c>
    </row>
    <row r="175" spans="1:11" x14ac:dyDescent="0.25">
      <c r="A175">
        <v>47.300000000000097</v>
      </c>
      <c r="B175">
        <f t="shared" si="18"/>
        <v>73.216229798111186</v>
      </c>
      <c r="C175">
        <f t="shared" si="14"/>
        <v>43.92973787886671</v>
      </c>
      <c r="D175">
        <f t="shared" si="15"/>
        <v>43.92973787886671</v>
      </c>
      <c r="E175">
        <f t="shared" si="16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7">
        <f t="shared" si="13"/>
        <v>9.8896769153489994E-2</v>
      </c>
      <c r="K175">
        <f t="shared" si="17"/>
        <v>0.22512487879210927</v>
      </c>
    </row>
    <row r="176" spans="1:11" x14ac:dyDescent="0.25">
      <c r="A176">
        <v>47.400000000000098</v>
      </c>
      <c r="B176">
        <f t="shared" si="18"/>
        <v>73.565951241575078</v>
      </c>
      <c r="C176">
        <f t="shared" si="14"/>
        <v>44.139570744945047</v>
      </c>
      <c r="D176">
        <f t="shared" si="15"/>
        <v>44.139570744945047</v>
      </c>
      <c r="E176">
        <f t="shared" si="16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7"/>
    </row>
    <row r="177" spans="1:10" x14ac:dyDescent="0.25">
      <c r="A177">
        <v>47.500000000000099</v>
      </c>
      <c r="B177">
        <f t="shared" si="18"/>
        <v>73.917092072823635</v>
      </c>
      <c r="C177">
        <f t="shared" si="14"/>
        <v>44.350255243694178</v>
      </c>
      <c r="D177">
        <f t="shared" si="15"/>
        <v>44.350255243694178</v>
      </c>
      <c r="E177">
        <f t="shared" si="16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7"/>
    </row>
    <row r="178" spans="1:10" x14ac:dyDescent="0.25">
      <c r="A178">
        <v>47.600000000000101</v>
      </c>
      <c r="B178">
        <f t="shared" si="18"/>
        <v>74.269656938929899</v>
      </c>
      <c r="C178">
        <f t="shared" si="14"/>
        <v>44.561794163357938</v>
      </c>
      <c r="D178">
        <f t="shared" si="15"/>
        <v>44.561794163357938</v>
      </c>
      <c r="E178">
        <f t="shared" si="16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7"/>
    </row>
    <row r="179" spans="1:10" x14ac:dyDescent="0.25">
      <c r="A179">
        <v>47.700000000000202</v>
      </c>
      <c r="B179">
        <f t="shared" si="18"/>
        <v>74.623650497994376</v>
      </c>
      <c r="C179">
        <f t="shared" si="14"/>
        <v>44.774190298796626</v>
      </c>
      <c r="D179">
        <f t="shared" si="15"/>
        <v>44.774190298796626</v>
      </c>
      <c r="E179">
        <f t="shared" si="16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7"/>
    </row>
    <row r="180" spans="1:10" x14ac:dyDescent="0.25">
      <c r="A180">
        <v>47.800000000000203</v>
      </c>
      <c r="B180">
        <f t="shared" si="18"/>
        <v>74.979077419157903</v>
      </c>
      <c r="C180">
        <f t="shared" si="14"/>
        <v>44.987446451494741</v>
      </c>
      <c r="D180">
        <f t="shared" si="15"/>
        <v>44.987446451494741</v>
      </c>
      <c r="E180">
        <f t="shared" si="16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7"/>
    </row>
    <row r="181" spans="1:10" x14ac:dyDescent="0.25">
      <c r="A181">
        <v>47.900000000000198</v>
      </c>
      <c r="B181">
        <f t="shared" si="18"/>
        <v>75.335942382616196</v>
      </c>
      <c r="C181">
        <f t="shared" si="14"/>
        <v>45.201565429569719</v>
      </c>
      <c r="D181">
        <f t="shared" si="15"/>
        <v>45.201565429569719</v>
      </c>
      <c r="E181">
        <f t="shared" si="16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7"/>
    </row>
    <row r="182" spans="1:10" x14ac:dyDescent="0.25">
      <c r="A182">
        <v>48.000000000000199</v>
      </c>
      <c r="B182">
        <f t="shared" si="18"/>
        <v>75.69425007963244</v>
      </c>
      <c r="C182">
        <f t="shared" si="14"/>
        <v>45.416550047779459</v>
      </c>
      <c r="D182">
        <f t="shared" si="15"/>
        <v>45.416550047779459</v>
      </c>
      <c r="E182">
        <f t="shared" si="16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7"/>
    </row>
    <row r="183" spans="1:10" x14ac:dyDescent="0.25">
      <c r="A183">
        <v>48.1000000000002</v>
      </c>
      <c r="B183">
        <f t="shared" si="18"/>
        <v>76.054005212550535</v>
      </c>
      <c r="C183">
        <f t="shared" si="14"/>
        <v>45.632403127530317</v>
      </c>
      <c r="D183">
        <f t="shared" si="15"/>
        <v>45.632403127530317</v>
      </c>
      <c r="E183">
        <f t="shared" si="16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7"/>
    </row>
    <row r="184" spans="1:10" x14ac:dyDescent="0.25">
      <c r="A184">
        <v>48.200000000000202</v>
      </c>
      <c r="B184">
        <f t="shared" si="18"/>
        <v>76.415212494808301</v>
      </c>
      <c r="C184">
        <f t="shared" si="14"/>
        <v>45.849127496884982</v>
      </c>
      <c r="D184">
        <f t="shared" si="15"/>
        <v>45.849127496884982</v>
      </c>
      <c r="E184">
        <f t="shared" si="16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7"/>
    </row>
    <row r="185" spans="1:10" x14ac:dyDescent="0.25">
      <c r="A185">
        <v>48.300000000000203</v>
      </c>
      <c r="B185">
        <f t="shared" si="18"/>
        <v>76.777876650951043</v>
      </c>
      <c r="C185">
        <f t="shared" si="14"/>
        <v>46.066725990570625</v>
      </c>
      <c r="D185">
        <f t="shared" si="15"/>
        <v>46.066725990570625</v>
      </c>
      <c r="E185">
        <f t="shared" si="16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7"/>
    </row>
    <row r="186" spans="1:10" x14ac:dyDescent="0.25">
      <c r="A186">
        <v>48.400000000000198</v>
      </c>
      <c r="B186">
        <f t="shared" si="18"/>
        <v>77.142002416644573</v>
      </c>
      <c r="C186">
        <f t="shared" si="14"/>
        <v>46.285201449986744</v>
      </c>
      <c r="D186">
        <f t="shared" si="15"/>
        <v>46.285201449986744</v>
      </c>
      <c r="E186">
        <f t="shared" si="16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7"/>
    </row>
    <row r="187" spans="1:10" x14ac:dyDescent="0.25">
      <c r="A187">
        <v>48.500000000000199</v>
      </c>
      <c r="B187">
        <f t="shared" si="18"/>
        <v>77.507594538688494</v>
      </c>
      <c r="C187">
        <f t="shared" si="14"/>
        <v>46.504556723213092</v>
      </c>
      <c r="D187">
        <f t="shared" si="15"/>
        <v>46.504556723213092</v>
      </c>
      <c r="E187">
        <f t="shared" si="16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7"/>
    </row>
    <row r="188" spans="1:10" x14ac:dyDescent="0.25">
      <c r="A188">
        <v>48.6000000000002</v>
      </c>
      <c r="B188">
        <f t="shared" si="18"/>
        <v>77.87465777502949</v>
      </c>
      <c r="C188">
        <f t="shared" si="14"/>
        <v>46.72479466501769</v>
      </c>
      <c r="D188">
        <f t="shared" si="15"/>
        <v>46.72479466501769</v>
      </c>
      <c r="E188">
        <f t="shared" si="16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7"/>
    </row>
    <row r="189" spans="1:10" x14ac:dyDescent="0.25">
      <c r="A189">
        <v>48.700000000000202</v>
      </c>
      <c r="B189">
        <f t="shared" si="18"/>
        <v>78.243196894774158</v>
      </c>
      <c r="C189">
        <f t="shared" si="14"/>
        <v>46.945918136864492</v>
      </c>
      <c r="D189">
        <f t="shared" si="15"/>
        <v>46.945918136864492</v>
      </c>
      <c r="E189">
        <f t="shared" si="16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7"/>
    </row>
    <row r="190" spans="1:10" x14ac:dyDescent="0.25">
      <c r="A190">
        <v>48.800000000000203</v>
      </c>
      <c r="B190">
        <f t="shared" si="18"/>
        <v>78.613216678202861</v>
      </c>
      <c r="C190">
        <f t="shared" si="14"/>
        <v>47.167930006921715</v>
      </c>
      <c r="D190">
        <f t="shared" si="15"/>
        <v>47.167930006921715</v>
      </c>
      <c r="E190">
        <f t="shared" si="16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7"/>
    </row>
    <row r="191" spans="1:10" x14ac:dyDescent="0.25">
      <c r="A191">
        <v>48.900000000000198</v>
      </c>
      <c r="B191">
        <f t="shared" si="18"/>
        <v>78.98472191678205</v>
      </c>
      <c r="C191">
        <f t="shared" si="14"/>
        <v>47.390833150069227</v>
      </c>
      <c r="D191">
        <f t="shared" si="15"/>
        <v>47.390833150069227</v>
      </c>
      <c r="E191">
        <f t="shared" si="16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7"/>
    </row>
    <row r="192" spans="1:10" x14ac:dyDescent="0.25">
      <c r="A192">
        <v>49.000000000000199</v>
      </c>
      <c r="B192">
        <f t="shared" si="18"/>
        <v>79.35771741317815</v>
      </c>
      <c r="C192">
        <f t="shared" si="14"/>
        <v>47.61463044790689</v>
      </c>
      <c r="D192">
        <f t="shared" si="15"/>
        <v>47.61463044790689</v>
      </c>
      <c r="E192">
        <f t="shared" si="16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7"/>
    </row>
    <row r="193" spans="1:10" x14ac:dyDescent="0.25">
      <c r="A193">
        <v>49.1000000000002</v>
      </c>
      <c r="B193">
        <f t="shared" si="18"/>
        <v>79.732207981270392</v>
      </c>
      <c r="C193">
        <f t="shared" si="14"/>
        <v>47.839324788762234</v>
      </c>
      <c r="D193">
        <f t="shared" si="15"/>
        <v>47.839324788762234</v>
      </c>
      <c r="E193">
        <f t="shared" si="16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7"/>
    </row>
    <row r="194" spans="1:10" x14ac:dyDescent="0.25">
      <c r="A194">
        <v>49.200000000000202</v>
      </c>
      <c r="B194">
        <f t="shared" si="18"/>
        <v>80.10819844616357</v>
      </c>
      <c r="C194">
        <f t="shared" si="14"/>
        <v>48.064919067698142</v>
      </c>
      <c r="D194">
        <f t="shared" si="15"/>
        <v>48.064919067698142</v>
      </c>
      <c r="E194">
        <f t="shared" si="16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7"/>
    </row>
    <row r="195" spans="1:10" x14ac:dyDescent="0.25">
      <c r="A195">
        <v>49.300000000000203</v>
      </c>
      <c r="B195">
        <f t="shared" si="18"/>
        <v>80.485693644201902</v>
      </c>
      <c r="C195">
        <f t="shared" si="14"/>
        <v>48.29141618652114</v>
      </c>
      <c r="D195">
        <f t="shared" si="15"/>
        <v>48.29141618652114</v>
      </c>
      <c r="E195">
        <f t="shared" si="16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7"/>
    </row>
    <row r="196" spans="1:10" x14ac:dyDescent="0.25">
      <c r="A196">
        <v>49.400000000000198</v>
      </c>
      <c r="B196">
        <f t="shared" si="18"/>
        <v>80.864698422981277</v>
      </c>
      <c r="C196">
        <f t="shared" si="14"/>
        <v>48.518819053788768</v>
      </c>
      <c r="D196">
        <f t="shared" si="15"/>
        <v>48.518819053788768</v>
      </c>
      <c r="E196">
        <f t="shared" si="16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7"/>
    </row>
    <row r="197" spans="1:10" x14ac:dyDescent="0.25">
      <c r="A197">
        <v>49.500000000000199</v>
      </c>
      <c r="B197">
        <f t="shared" si="18"/>
        <v>81.245217641363112</v>
      </c>
      <c r="C197">
        <f t="shared" si="14"/>
        <v>48.747130584817867</v>
      </c>
      <c r="D197">
        <f t="shared" si="15"/>
        <v>48.747130584817867</v>
      </c>
      <c r="E197">
        <f t="shared" si="16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7"/>
    </row>
    <row r="198" spans="1:10" x14ac:dyDescent="0.25">
      <c r="A198">
        <v>49.6000000000002</v>
      </c>
      <c r="B198">
        <f t="shared" si="18"/>
        <v>81.627256169486856</v>
      </c>
      <c r="C198">
        <f t="shared" ref="C198:C202" si="19">0.6*B198</f>
        <v>48.976353701692112</v>
      </c>
      <c r="D198">
        <f t="shared" ref="D198:D202" si="20">C198</f>
        <v>48.976353701692112</v>
      </c>
      <c r="E198">
        <f t="shared" ref="E198:E202" si="21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7"/>
    </row>
    <row r="199" spans="1:10" x14ac:dyDescent="0.25">
      <c r="A199">
        <v>49.700000000000202</v>
      </c>
      <c r="B199">
        <f t="shared" si="18"/>
        <v>82.010818888782993</v>
      </c>
      <c r="C199">
        <f t="shared" si="19"/>
        <v>49.206491333269796</v>
      </c>
      <c r="D199">
        <f t="shared" si="20"/>
        <v>49.206491333269796</v>
      </c>
      <c r="E199">
        <f t="shared" si="21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7"/>
    </row>
    <row r="200" spans="1:10" x14ac:dyDescent="0.25">
      <c r="A200">
        <v>49.800000000000203</v>
      </c>
      <c r="B200">
        <f t="shared" si="18"/>
        <v>82.3959106919867</v>
      </c>
      <c r="C200">
        <f t="shared" si="19"/>
        <v>49.437546415192017</v>
      </c>
      <c r="D200">
        <f t="shared" si="20"/>
        <v>49.437546415192017</v>
      </c>
      <c r="E200">
        <f t="shared" si="21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7"/>
    </row>
    <row r="201" spans="1:10" x14ac:dyDescent="0.25">
      <c r="A201">
        <v>49.900000000000198</v>
      </c>
      <c r="B201">
        <f t="shared" si="18"/>
        <v>82.782536483149812</v>
      </c>
      <c r="C201">
        <f t="shared" si="19"/>
        <v>49.669521889889886</v>
      </c>
      <c r="D201">
        <f t="shared" si="20"/>
        <v>49.669521889889886</v>
      </c>
      <c r="E201">
        <f t="shared" si="21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7"/>
    </row>
    <row r="202" spans="1:10" x14ac:dyDescent="0.25">
      <c r="A202">
        <v>50.000000000000199</v>
      </c>
      <c r="B202">
        <f t="shared" si="18"/>
        <v>83.170701177654877</v>
      </c>
      <c r="C202">
        <f t="shared" si="19"/>
        <v>49.902420706592928</v>
      </c>
      <c r="D202">
        <f t="shared" si="20"/>
        <v>49.902420706592928</v>
      </c>
      <c r="E202">
        <f t="shared" si="21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2"/>
  <sheetViews>
    <sheetView workbookViewId="0">
      <selection activeCell="K5" sqref="K5:K202"/>
    </sheetView>
  </sheetViews>
  <sheetFormatPr defaultRowHeight="14.3" x14ac:dyDescent="0.25"/>
  <cols>
    <col min="1" max="1" width="14.5" customWidth="1"/>
    <col min="4" max="4" width="12.125" customWidth="1"/>
    <col min="9" max="9" width="22.25" customWidth="1"/>
    <col min="11" max="11" width="12.625" customWidth="1"/>
  </cols>
  <sheetData>
    <row r="1" spans="1:11" x14ac:dyDescent="0.25">
      <c r="A1" t="s">
        <v>11</v>
      </c>
      <c r="B1">
        <v>101.352</v>
      </c>
    </row>
    <row r="2" spans="1:11" x14ac:dyDescent="0.25">
      <c r="B2" s="5"/>
      <c r="C2" s="5" t="s">
        <v>14</v>
      </c>
      <c r="D2" s="5"/>
      <c r="E2" s="5"/>
    </row>
    <row r="3" spans="1:11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17</v>
      </c>
    </row>
    <row r="4" spans="1:11" ht="17.7" x14ac:dyDescent="0.35">
      <c r="A4" s="1"/>
      <c r="B4" s="1" t="s">
        <v>9</v>
      </c>
      <c r="C4" s="1" t="s">
        <v>9</v>
      </c>
      <c r="D4" s="1" t="s">
        <v>9</v>
      </c>
      <c r="F4" s="1" t="s">
        <v>9</v>
      </c>
      <c r="G4" s="1" t="s">
        <v>9</v>
      </c>
      <c r="H4" s="1" t="s">
        <v>20</v>
      </c>
      <c r="I4" s="1" t="s">
        <v>19</v>
      </c>
      <c r="J4" s="1" t="s">
        <v>9</v>
      </c>
      <c r="K4" s="1" t="s">
        <v>18</v>
      </c>
    </row>
    <row r="5" spans="1:11" x14ac:dyDescent="0.25">
      <c r="A5">
        <v>-30</v>
      </c>
      <c r="B5">
        <f>(0.6112/(0.000461495*(273.15+A5)))*EXP((22.46*A5)/(A5+272.62))*E5</f>
        <v>0.34046457669775082</v>
      </c>
      <c r="C5">
        <f>0.4*B5</f>
        <v>0.13618583067910034</v>
      </c>
      <c r="D5">
        <f>C5</f>
        <v>0.13618583067910034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6.5529048432523315E-2</v>
      </c>
      <c r="K5">
        <f>100*J5/D5</f>
        <v>48.117376165903643</v>
      </c>
    </row>
    <row r="6" spans="1:11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0.4*B6</f>
        <v>0.15043160204208558</v>
      </c>
      <c r="D6">
        <f t="shared" ref="D6:D69" si="2">C6</f>
        <v>0.15043160204208558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6.5050118068752327E-2</v>
      </c>
      <c r="K6">
        <f t="shared" ref="K6:K69" si="5">100*J6/D6</f>
        <v>43.242322215350434</v>
      </c>
    </row>
    <row r="7" spans="1:11" x14ac:dyDescent="0.25">
      <c r="A7">
        <v>-28</v>
      </c>
      <c r="B7">
        <f t="shared" si="0"/>
        <v>0.41507416108256173</v>
      </c>
      <c r="C7">
        <f t="shared" si="1"/>
        <v>0.16602966443302469</v>
      </c>
      <c r="D7">
        <f t="shared" si="2"/>
        <v>0.16602966443302469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6.4572553395979448E-2</v>
      </c>
      <c r="K7">
        <f t="shared" si="5"/>
        <v>38.892178464907758</v>
      </c>
    </row>
    <row r="8" spans="1:11" x14ac:dyDescent="0.25">
      <c r="A8">
        <v>-27</v>
      </c>
      <c r="B8">
        <f t="shared" si="0"/>
        <v>0.45773718539940367</v>
      </c>
      <c r="C8">
        <f t="shared" si="1"/>
        <v>0.18309487415976147</v>
      </c>
      <c r="D8">
        <f t="shared" si="2"/>
        <v>0.18309487415976147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6.4096404715706573E-2</v>
      </c>
      <c r="K8">
        <f t="shared" si="5"/>
        <v>35.007208699779625</v>
      </c>
    </row>
    <row r="9" spans="1:11" x14ac:dyDescent="0.25">
      <c r="A9">
        <v>-26</v>
      </c>
      <c r="B9">
        <f t="shared" si="0"/>
        <v>0.50437661026155545</v>
      </c>
      <c r="C9">
        <f t="shared" si="1"/>
        <v>0.20175064410462218</v>
      </c>
      <c r="D9">
        <f t="shared" si="2"/>
        <v>0.20175064410462218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6.3621719861080464E-2</v>
      </c>
      <c r="K9">
        <f t="shared" si="5"/>
        <v>31.534828621458104</v>
      </c>
    </row>
    <row r="10" spans="1:11" x14ac:dyDescent="0.25">
      <c r="A10">
        <v>-25</v>
      </c>
      <c r="B10">
        <f t="shared" si="0"/>
        <v>0.55532371536423764</v>
      </c>
      <c r="C10">
        <f t="shared" si="1"/>
        <v>0.22212948614569505</v>
      </c>
      <c r="D10">
        <f t="shared" si="2"/>
        <v>0.22212948614569505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6.3148543507870858E-2</v>
      </c>
      <c r="K10">
        <f t="shared" si="5"/>
        <v>28.428708229420582</v>
      </c>
    </row>
    <row r="11" spans="1:11" x14ac:dyDescent="0.25">
      <c r="A11">
        <v>-24</v>
      </c>
      <c r="B11">
        <f t="shared" si="0"/>
        <v>0.61093395336870038</v>
      </c>
      <c r="C11">
        <f t="shared" si="1"/>
        <v>0.24437358134748016</v>
      </c>
      <c r="D11">
        <f t="shared" si="2"/>
        <v>0.24437358134748016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6.2676916409223349E-2</v>
      </c>
      <c r="K11">
        <f t="shared" si="5"/>
        <v>25.647991924340488</v>
      </c>
    </row>
    <row r="12" spans="1:11" x14ac:dyDescent="0.25">
      <c r="A12">
        <v>-23</v>
      </c>
      <c r="B12">
        <f t="shared" si="0"/>
        <v>0.6715884473672612</v>
      </c>
      <c r="C12">
        <f t="shared" si="1"/>
        <v>0.26863537894690448</v>
      </c>
      <c r="D12">
        <f t="shared" si="2"/>
        <v>0.26863537894690448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6.220687454855188E-2</v>
      </c>
      <c r="K12">
        <f t="shared" si="5"/>
        <v>23.156620245781927</v>
      </c>
    </row>
    <row r="13" spans="1:11" x14ac:dyDescent="0.25">
      <c r="A13">
        <v>-22</v>
      </c>
      <c r="B13">
        <f t="shared" si="0"/>
        <v>0.73769556294691008</v>
      </c>
      <c r="C13">
        <f t="shared" si="1"/>
        <v>0.29507822517876403</v>
      </c>
      <c r="D13">
        <f t="shared" si="2"/>
        <v>0.29507822517876403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6.173844820465655E-2</v>
      </c>
      <c r="K13">
        <f t="shared" si="5"/>
        <v>20.922739442144273</v>
      </c>
    </row>
    <row r="14" spans="1:11" x14ac:dyDescent="0.25">
      <c r="A14">
        <v>-21</v>
      </c>
      <c r="B14">
        <f t="shared" si="0"/>
        <v>0.8096925575054198</v>
      </c>
      <c r="C14">
        <f t="shared" si="1"/>
        <v>0.32387702300216792</v>
      </c>
      <c r="D14">
        <f t="shared" si="2"/>
        <v>0.32387702300216792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6.1271660922865831E-2</v>
      </c>
      <c r="K14">
        <f t="shared" si="5"/>
        <v>18.918187018921593</v>
      </c>
    </row>
    <row r="15" spans="1:11" x14ac:dyDescent="0.25">
      <c r="A15">
        <v>-20</v>
      </c>
      <c r="B15">
        <f t="shared" si="0"/>
        <v>0.8880473095163034</v>
      </c>
      <c r="C15">
        <f t="shared" si="1"/>
        <v>0.35521892380652137</v>
      </c>
      <c r="D15">
        <f t="shared" si="2"/>
        <v>0.35521892380652137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6.0806528385709782E-2</v>
      </c>
      <c r="K15">
        <f t="shared" si="5"/>
        <v>17.118043074425152</v>
      </c>
    </row>
    <row r="16" spans="1:11" x14ac:dyDescent="0.25">
      <c r="A16">
        <v>-19</v>
      </c>
      <c r="B16">
        <f t="shared" si="0"/>
        <v>0.9732601304798163</v>
      </c>
      <c r="C16">
        <f t="shared" si="1"/>
        <v>0.38930405219192654</v>
      </c>
      <c r="D16">
        <f t="shared" si="2"/>
        <v>0.38930405219192654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6.0343057176330692E-2</v>
      </c>
      <c r="K16">
        <f t="shared" si="5"/>
        <v>15.500238653200974</v>
      </c>
    </row>
    <row r="17" spans="1:11" x14ac:dyDescent="0.25">
      <c r="A17">
        <v>-18</v>
      </c>
      <c r="B17">
        <f t="shared" si="0"/>
        <v>1.0658656623364793</v>
      </c>
      <c r="C17">
        <f t="shared" si="1"/>
        <v>0.42634626493459171</v>
      </c>
      <c r="D17">
        <f t="shared" si="2"/>
        <v>0.42634626493459171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5.9881243427531788E-2</v>
      </c>
      <c r="K17">
        <f t="shared" si="5"/>
        <v>14.045213562904912</v>
      </c>
    </row>
    <row r="18" spans="1:11" x14ac:dyDescent="0.25">
      <c r="A18">
        <v>-17</v>
      </c>
      <c r="B18">
        <f t="shared" si="0"/>
        <v>1.1664348631571804</v>
      </c>
      <c r="C18">
        <f t="shared" si="1"/>
        <v>0.46657394526287216</v>
      </c>
      <c r="D18">
        <f t="shared" si="2"/>
        <v>0.46657394526287216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5.9421071349052237E-2</v>
      </c>
      <c r="K18">
        <f t="shared" si="5"/>
        <v>12.735617141153016</v>
      </c>
    </row>
    <row r="19" spans="1:11" x14ac:dyDescent="0.25">
      <c r="A19">
        <v>-16</v>
      </c>
      <c r="B19">
        <f t="shared" si="0"/>
        <v>1.2755770839597245</v>
      </c>
      <c r="C19">
        <f t="shared" si="1"/>
        <v>0.51023083358388976</v>
      </c>
      <c r="D19">
        <f t="shared" si="2"/>
        <v>0.51023083358388976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5.8962511625338249E-2</v>
      </c>
      <c r="K19">
        <f t="shared" si="5"/>
        <v>11.556046350860901</v>
      </c>
    </row>
    <row r="20" spans="1:11" x14ac:dyDescent="0.25">
      <c r="A20">
        <v>-15</v>
      </c>
      <c r="B20">
        <f t="shared" si="0"/>
        <v>1.3939422395356675</v>
      </c>
      <c r="C20">
        <f t="shared" si="1"/>
        <v>0.55757689581426706</v>
      </c>
      <c r="D20">
        <f t="shared" si="2"/>
        <v>0.55757689581426706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5.8505519675756221E-2</v>
      </c>
      <c r="K20">
        <f t="shared" si="5"/>
        <v>10.492816347836055</v>
      </c>
    </row>
    <row r="21" spans="1:11" x14ac:dyDescent="0.25">
      <c r="A21">
        <v>-14</v>
      </c>
      <c r="B21">
        <f t="shared" si="0"/>
        <v>1.5222230762032749</v>
      </c>
      <c r="C21">
        <f t="shared" si="1"/>
        <v>0.60888923048131005</v>
      </c>
      <c r="D21">
        <f t="shared" si="2"/>
        <v>0.60888923048131005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5.8050033768863668E-2</v>
      </c>
      <c r="K21">
        <f t="shared" si="5"/>
        <v>9.5337593215397689</v>
      </c>
    </row>
    <row r="22" spans="1:11" x14ac:dyDescent="0.25">
      <c r="A22">
        <v>-13</v>
      </c>
      <c r="B22">
        <f t="shared" si="0"/>
        <v>1.66115753943248</v>
      </c>
      <c r="C22">
        <f t="shared" si="1"/>
        <v>0.66446301577299205</v>
      </c>
      <c r="D22">
        <f t="shared" si="2"/>
        <v>0.66446301577299205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5.7595972982019072E-2</v>
      </c>
      <c r="K22">
        <f t="shared" si="5"/>
        <v>8.6680479748019916</v>
      </c>
    </row>
    <row r="23" spans="1:11" x14ac:dyDescent="0.25">
      <c r="A23">
        <v>-12</v>
      </c>
      <c r="B23">
        <f t="shared" si="0"/>
        <v>1.8115312443156113</v>
      </c>
      <c r="C23">
        <f t="shared" si="1"/>
        <v>0.72461249772624459</v>
      </c>
      <c r="D23">
        <f t="shared" si="2"/>
        <v>0.72461249772624459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5.7143234997271489E-2</v>
      </c>
      <c r="K23">
        <f t="shared" si="5"/>
        <v>7.8860404942753215</v>
      </c>
    </row>
    <row r="24" spans="1:11" x14ac:dyDescent="0.25">
      <c r="A24">
        <v>-11</v>
      </c>
      <c r="B24">
        <f t="shared" si="0"/>
        <v>1.9741800518834192</v>
      </c>
      <c r="C24">
        <f t="shared" si="1"/>
        <v>0.78967202075336773</v>
      </c>
      <c r="D24">
        <f t="shared" si="2"/>
        <v>0.78967202075336773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5.6691693724125788E-2</v>
      </c>
      <c r="K24">
        <f t="shared" si="5"/>
        <v>7.1791442819565061</v>
      </c>
    </row>
    <row r="25" spans="1:11" x14ac:dyDescent="0.25">
      <c r="A25">
        <v>-10</v>
      </c>
      <c r="B25">
        <f t="shared" si="0"/>
        <v>2.1499927542894479</v>
      </c>
      <c r="C25">
        <f t="shared" si="1"/>
        <v>0.85999710171577926</v>
      </c>
      <c r="D25">
        <f t="shared" si="2"/>
        <v>0.85999710171577926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5.6241196739430246E-2</v>
      </c>
      <c r="K25">
        <f t="shared" si="5"/>
        <v>6.5396960788848588</v>
      </c>
    </row>
    <row r="26" spans="1:11" x14ac:dyDescent="0.25">
      <c r="A26">
        <v>-9</v>
      </c>
      <c r="B26">
        <f t="shared" si="0"/>
        <v>2.3399138719069876</v>
      </c>
      <c r="C26">
        <f t="shared" si="1"/>
        <v>0.93596554876279514</v>
      </c>
      <c r="D26">
        <f t="shared" si="2"/>
        <v>0.93596554876279514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5.579156253427954E-2</v>
      </c>
      <c r="K26">
        <f t="shared" si="5"/>
        <v>5.9608564234044241</v>
      </c>
    </row>
    <row r="27" spans="1:11" x14ac:dyDescent="0.25">
      <c r="A27">
        <v>-8</v>
      </c>
      <c r="B27">
        <f t="shared" si="0"/>
        <v>2.5449465654016961</v>
      </c>
      <c r="C27">
        <f t="shared" si="1"/>
        <v>1.0179786261606785</v>
      </c>
      <c r="D27">
        <f t="shared" si="2"/>
        <v>1.0179786261606785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5.5342577557468707E-2</v>
      </c>
      <c r="K27">
        <f t="shared" si="5"/>
        <v>5.4365166551869617</v>
      </c>
    </row>
    <row r="28" spans="1:11" x14ac:dyDescent="0.25">
      <c r="A28">
        <v>-7</v>
      </c>
      <c r="B28">
        <f t="shared" si="0"/>
        <v>2.7661556658593356</v>
      </c>
      <c r="C28">
        <f t="shared" si="1"/>
        <v>1.1064622663437342</v>
      </c>
      <c r="D28">
        <f t="shared" si="2"/>
        <v>1.1064622663437342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5.4893993044673031E-2</v>
      </c>
      <c r="K28">
        <f t="shared" si="5"/>
        <v>4.9612169085592326</v>
      </c>
    </row>
    <row r="29" spans="1:11" x14ac:dyDescent="0.25">
      <c r="A29">
        <v>-6</v>
      </c>
      <c r="B29">
        <f t="shared" si="0"/>
        <v>3.004670826062001</v>
      </c>
      <c r="C29">
        <f t="shared" si="1"/>
        <v>1.2018683304248006</v>
      </c>
      <c r="D29">
        <f t="shared" si="2"/>
        <v>1.2018683304248006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5.4445521622164178E-2</v>
      </c>
      <c r="K29">
        <f t="shared" si="5"/>
        <v>4.5300737396849788</v>
      </c>
    </row>
    <row r="30" spans="1:11" x14ac:dyDescent="0.25">
      <c r="A30">
        <v>-5</v>
      </c>
      <c r="B30">
        <f t="shared" si="0"/>
        <v>3.2616897960175018</v>
      </c>
      <c r="C30">
        <f t="shared" si="1"/>
        <v>1.3046759184070007</v>
      </c>
      <c r="D30">
        <f t="shared" si="2"/>
        <v>1.3046759184070007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5.3996833673506564E-2</v>
      </c>
      <c r="K30">
        <f t="shared" si="5"/>
        <v>4.138716206200562</v>
      </c>
    </row>
    <row r="31" spans="1:11" x14ac:dyDescent="0.25">
      <c r="A31">
        <v>-4</v>
      </c>
      <c r="B31">
        <f t="shared" si="0"/>
        <v>3.5384818258553365</v>
      </c>
      <c r="C31">
        <f t="shared" si="1"/>
        <v>1.4153927303421348</v>
      </c>
      <c r="D31">
        <f t="shared" si="2"/>
        <v>1.4153927303421348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5.3547553457307918E-2</v>
      </c>
      <c r="K31">
        <f t="shared" si="5"/>
        <v>3.7832293687395282</v>
      </c>
    </row>
    <row r="32" spans="1:11" x14ac:dyDescent="0.25">
      <c r="A32">
        <v>-3</v>
      </c>
      <c r="B32">
        <f t="shared" si="0"/>
        <v>3.8363911992086868</v>
      </c>
      <c r="C32">
        <f t="shared" si="1"/>
        <v>1.5345564796834748</v>
      </c>
      <c r="D32">
        <f t="shared" si="2"/>
        <v>1.5345564796834748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5.3097254963726991E-2</v>
      </c>
      <c r="K32">
        <f t="shared" si="5"/>
        <v>3.4601043146146755</v>
      </c>
    </row>
    <row r="33" spans="1:11" x14ac:dyDescent="0.25">
      <c r="A33">
        <v>-2</v>
      </c>
      <c r="B33">
        <f t="shared" si="0"/>
        <v>4.156840900205272</v>
      </c>
      <c r="C33">
        <f t="shared" si="1"/>
        <v>1.6627363600821088</v>
      </c>
      <c r="D33">
        <f t="shared" si="2"/>
        <v>1.6627363600821088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5.2645457497067734E-2</v>
      </c>
      <c r="K33">
        <f t="shared" si="5"/>
        <v>3.1661939175052387</v>
      </c>
    </row>
    <row r="34" spans="1:11" x14ac:dyDescent="0.25">
      <c r="A34">
        <v>-1</v>
      </c>
      <c r="B34">
        <f t="shared" si="0"/>
        <v>4.5013364171904406</v>
      </c>
      <c r="C34">
        <f t="shared" si="1"/>
        <v>1.8005345668761763</v>
      </c>
      <c r="D34">
        <f t="shared" si="2"/>
        <v>1.8005345668761763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5.2191620971414984E-2</v>
      </c>
      <c r="K34">
        <f t="shared" si="5"/>
        <v>2.8986736456809288</v>
      </c>
    </row>
    <row r="35" spans="1:11" x14ac:dyDescent="0.25">
      <c r="A35">
        <v>0</v>
      </c>
      <c r="B35">
        <f>(0.6112/(0.000461495*(273.15+A35)))*EXP((22.46*A35)/(A35+272.62))*E35</f>
        <v>4.871469686303695</v>
      </c>
      <c r="C35">
        <f t="shared" si="1"/>
        <v>1.9485878745214782</v>
      </c>
      <c r="D35">
        <f t="shared" si="2"/>
        <v>1.9485878745214782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5.1735140905891104E-2</v>
      </c>
      <c r="K35">
        <f t="shared" si="5"/>
        <v>2.6550068171083065</v>
      </c>
    </row>
    <row r="36" spans="1:11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2.0867926163278083</v>
      </c>
      <c r="D36">
        <f t="shared" si="2"/>
        <v>2.0867926163278083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5.1260539739133561E-2</v>
      </c>
      <c r="K36">
        <f t="shared" si="5"/>
        <v>2.4564271187300957</v>
      </c>
    </row>
    <row r="37" spans="1:11" x14ac:dyDescent="0.25">
      <c r="A37">
        <v>2</v>
      </c>
      <c r="B37">
        <f t="shared" ref="B37:B100" si="6">(0.6112/(0.000461495*(273.15+A37)))*EXP((17.62*A37)/(A37+243.12))*E37</f>
        <v>5.5837840129128855</v>
      </c>
      <c r="C37">
        <f t="shared" si="1"/>
        <v>2.2335136051651543</v>
      </c>
      <c r="D37">
        <f t="shared" si="2"/>
        <v>2.2335136051651543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5.0781321683486473E-2</v>
      </c>
      <c r="K37">
        <f t="shared" si="5"/>
        <v>2.2736070004700739</v>
      </c>
    </row>
    <row r="38" spans="1:11" x14ac:dyDescent="0.25">
      <c r="A38">
        <v>3</v>
      </c>
      <c r="B38">
        <f t="shared" si="6"/>
        <v>5.9729793410580179</v>
      </c>
      <c r="C38">
        <f t="shared" si="1"/>
        <v>2.3891917364232071</v>
      </c>
      <c r="D38">
        <f t="shared" si="2"/>
        <v>2.3891917364232071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5.0296809731969788E-2</v>
      </c>
      <c r="K38">
        <f t="shared" si="5"/>
        <v>2.1051809683247837</v>
      </c>
    </row>
    <row r="39" spans="1:11" x14ac:dyDescent="0.25">
      <c r="A39">
        <v>4</v>
      </c>
      <c r="B39">
        <f t="shared" si="6"/>
        <v>6.3857149866037233</v>
      </c>
      <c r="C39">
        <f t="shared" si="1"/>
        <v>2.5542859946414893</v>
      </c>
      <c r="D39">
        <f t="shared" si="2"/>
        <v>2.5542859946414893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4.9806271596784892E-2</v>
      </c>
      <c r="K39">
        <f t="shared" si="5"/>
        <v>1.949909747822719</v>
      </c>
    </row>
    <row r="40" spans="1:11" x14ac:dyDescent="0.25">
      <c r="A40">
        <v>5</v>
      </c>
      <c r="B40">
        <f t="shared" si="6"/>
        <v>6.823184926596392</v>
      </c>
      <c r="C40">
        <f t="shared" si="1"/>
        <v>2.7292739706385571</v>
      </c>
      <c r="D40">
        <f t="shared" si="2"/>
        <v>2.7292739706385571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4.9308916608484188E-2</v>
      </c>
      <c r="K40">
        <f t="shared" si="5"/>
        <v>1.8066678955263542</v>
      </c>
    </row>
    <row r="41" spans="1:11" x14ac:dyDescent="0.25">
      <c r="A41">
        <v>6</v>
      </c>
      <c r="B41">
        <f t="shared" si="6"/>
        <v>7.2866309618571146</v>
      </c>
      <c r="C41">
        <f t="shared" si="1"/>
        <v>2.9146523847428458</v>
      </c>
      <c r="D41">
        <f t="shared" si="2"/>
        <v>2.9146523847428458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4.8803892501989993E-2</v>
      </c>
      <c r="K41">
        <f t="shared" si="5"/>
        <v>1.6744326959009168</v>
      </c>
    </row>
    <row r="42" spans="1:11" x14ac:dyDescent="0.25">
      <c r="A42">
        <v>7</v>
      </c>
      <c r="B42">
        <f t="shared" si="6"/>
        <v>7.7773440398121449</v>
      </c>
      <c r="C42">
        <f t="shared" si="1"/>
        <v>3.1109376159248581</v>
      </c>
      <c r="D42">
        <f t="shared" si="2"/>
        <v>3.1109376159248581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4.8290282087763363E-2</v>
      </c>
      <c r="K42">
        <f t="shared" si="5"/>
        <v>1.5522742031394616</v>
      </c>
    </row>
    <row r="43" spans="1:11" x14ac:dyDescent="0.25">
      <c r="A43">
        <v>8</v>
      </c>
      <c r="B43">
        <f t="shared" si="6"/>
        <v>8.2966655915590533</v>
      </c>
      <c r="C43">
        <f t="shared" si="1"/>
        <v>3.3186662366236215</v>
      </c>
      <c r="D43">
        <f t="shared" si="2"/>
        <v>3.3186662366236215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4.7767099806480626E-2</v>
      </c>
      <c r="K43">
        <f t="shared" si="5"/>
        <v>1.4393463036246275</v>
      </c>
    </row>
    <row r="44" spans="1:11" x14ac:dyDescent="0.25">
      <c r="A44">
        <v>9</v>
      </c>
      <c r="B44">
        <f t="shared" si="6"/>
        <v>8.8459888826345985</v>
      </c>
      <c r="C44">
        <f t="shared" si="1"/>
        <v>3.5383955530538396</v>
      </c>
      <c r="D44">
        <f t="shared" si="2"/>
        <v>3.5383955530538396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4.7233288165634706E-2</v>
      </c>
      <c r="K44">
        <f t="shared" si="5"/>
        <v>1.3348786888698652</v>
      </c>
    </row>
    <row r="45" spans="1:11" x14ac:dyDescent="0.25">
      <c r="A45">
        <v>10</v>
      </c>
      <c r="B45">
        <f t="shared" si="6"/>
        <v>9.4267603769344692</v>
      </c>
      <c r="C45">
        <f t="shared" si="1"/>
        <v>3.770704150773788</v>
      </c>
      <c r="D45">
        <f t="shared" si="2"/>
        <v>3.770704150773788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4.6687714056540167E-2</v>
      </c>
      <c r="K45">
        <f t="shared" si="5"/>
        <v>1.2381696412581018</v>
      </c>
    </row>
    <row r="46" spans="1:11" x14ac:dyDescent="0.25">
      <c r="A46">
        <v>11</v>
      </c>
      <c r="B46">
        <f t="shared" si="6"/>
        <v>10.0404811132198</v>
      </c>
      <c r="C46">
        <f t="shared" si="1"/>
        <v>4.0161924452879196</v>
      </c>
      <c r="D46">
        <f t="shared" si="2"/>
        <v>4.0161924452879196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4.6129164950284671E-2</v>
      </c>
      <c r="K46">
        <f t="shared" si="5"/>
        <v>1.148579545893192</v>
      </c>
    </row>
    <row r="47" spans="1:11" x14ac:dyDescent="0.25">
      <c r="A47">
        <v>12</v>
      </c>
      <c r="B47">
        <f t="shared" si="6"/>
        <v>10.688708093630602</v>
      </c>
      <c r="C47">
        <f t="shared" si="1"/>
        <v>4.2754832374522413</v>
      </c>
      <c r="D47">
        <f t="shared" si="2"/>
        <v>4.2754832374522413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4.5556344971235667E-2</v>
      </c>
      <c r="K47">
        <f t="shared" si="5"/>
        <v>1.0655250515818342</v>
      </c>
    </row>
    <row r="48" spans="1:11" x14ac:dyDescent="0.25">
      <c r="A48">
        <v>13</v>
      </c>
      <c r="B48">
        <f t="shared" si="6"/>
        <v>11.373055683612197</v>
      </c>
      <c r="C48">
        <f t="shared" si="1"/>
        <v>4.5492222734448786</v>
      </c>
      <c r="D48">
        <f t="shared" si="2"/>
        <v>4.5492222734448786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4.4967870846779279E-2</v>
      </c>
      <c r="K48">
        <f t="shared" si="5"/>
        <v>0.98847381252988453</v>
      </c>
    </row>
    <row r="49" spans="1:11" x14ac:dyDescent="0.25">
      <c r="A49">
        <v>14</v>
      </c>
      <c r="B49">
        <f t="shared" si="6"/>
        <v>12.095197022647042</v>
      </c>
      <c r="C49">
        <f t="shared" si="1"/>
        <v>4.8380788090588176</v>
      </c>
      <c r="D49">
        <f t="shared" si="2"/>
        <v>4.8380788090588176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4.4362267732038232E-2</v>
      </c>
      <c r="K49">
        <f t="shared" si="5"/>
        <v>0.91693974990598193</v>
      </c>
    </row>
    <row r="50" spans="1:11" x14ac:dyDescent="0.25">
      <c r="A50">
        <v>15</v>
      </c>
      <c r="B50">
        <f t="shared" si="6"/>
        <v>12.85686544517155</v>
      </c>
      <c r="C50">
        <f t="shared" si="1"/>
        <v>5.1427461780686201</v>
      </c>
      <c r="D50">
        <f t="shared" si="2"/>
        <v>5.1427461780686201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4.3737964908387862E-2</v>
      </c>
      <c r="K50">
        <f t="shared" si="5"/>
        <v>0.85047877911823833</v>
      </c>
    </row>
    <row r="51" spans="1:11" x14ac:dyDescent="0.25">
      <c r="A51">
        <v>16</v>
      </c>
      <c r="B51">
        <f t="shared" si="6"/>
        <v>13.659855911045073</v>
      </c>
      <c r="C51">
        <f t="shared" si="1"/>
        <v>5.4639423644180294</v>
      </c>
      <c r="D51">
        <f t="shared" si="2"/>
        <v>5.4639423644180294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4.3093291354662701E-2</v>
      </c>
      <c r="K51">
        <f t="shared" si="5"/>
        <v>0.78868495457222154</v>
      </c>
    </row>
    <row r="52" spans="1:11" x14ac:dyDescent="0.25">
      <c r="A52">
        <v>17</v>
      </c>
      <c r="B52">
        <f t="shared" si="6"/>
        <v>14.506026444926496</v>
      </c>
      <c r="C52">
        <f t="shared" si="1"/>
        <v>5.8024105779705986</v>
      </c>
      <c r="D52">
        <f t="shared" si="2"/>
        <v>5.8024105779705986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4.2426471190021686E-2</v>
      </c>
      <c r="K52">
        <f t="shared" si="5"/>
        <v>0.73118698892315215</v>
      </c>
    </row>
    <row r="53" spans="1:11" x14ac:dyDescent="0.25">
      <c r="A53">
        <v>18</v>
      </c>
      <c r="B53">
        <f t="shared" si="6"/>
        <v>15.397299583902969</v>
      </c>
      <c r="C53">
        <f t="shared" si="1"/>
        <v>6.1589198335611881</v>
      </c>
      <c r="D53">
        <f t="shared" si="2"/>
        <v>6.1589198335611881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4.1735618987517084E-2</v>
      </c>
      <c r="K53">
        <f t="shared" si="5"/>
        <v>0.67764510848300596</v>
      </c>
    </row>
    <row r="54" spans="1:11" x14ac:dyDescent="0.25">
      <c r="A54">
        <v>19</v>
      </c>
      <c r="B54">
        <f t="shared" si="6"/>
        <v>16.335663832704615</v>
      </c>
      <c r="C54">
        <f t="shared" si="1"/>
        <v>6.5342655330818467</v>
      </c>
      <c r="D54">
        <f t="shared" si="2"/>
        <v>6.5342655330818467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4.1018734957490567E-2</v>
      </c>
      <c r="K54">
        <f t="shared" si="5"/>
        <v>0.62774821056505681</v>
      </c>
    </row>
    <row r="55" spans="1:11" x14ac:dyDescent="0.25">
      <c r="A55">
        <v>20</v>
      </c>
      <c r="B55">
        <f t="shared" si="6"/>
        <v>17.323175125829515</v>
      </c>
      <c r="C55">
        <f t="shared" si="1"/>
        <v>6.9292700503318061</v>
      </c>
      <c r="D55">
        <f t="shared" si="2"/>
        <v>6.9292700503318061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  <c r="K55">
        <f t="shared" si="5"/>
        <v>0.58121129220633416</v>
      </c>
    </row>
    <row r="56" spans="1:11" x14ac:dyDescent="0.25">
      <c r="A56">
        <v>21</v>
      </c>
      <c r="B56">
        <f t="shared" si="6"/>
        <v>18.361958295894048</v>
      </c>
      <c r="C56">
        <f t="shared" si="1"/>
        <v>7.3447833183576199</v>
      </c>
      <c r="D56">
        <f t="shared" si="2"/>
        <v>7.3447833183576199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119" si="7">1.96*F56+793*I56+(G56+D56*H56)*((A56-20)/(50+30))</f>
        <v>4.1049129374438408E-2</v>
      </c>
      <c r="K56">
        <f t="shared" si="5"/>
        <v>0.55888822849055098</v>
      </c>
    </row>
    <row r="57" spans="1:11" x14ac:dyDescent="0.25">
      <c r="A57">
        <v>22</v>
      </c>
      <c r="B57">
        <f t="shared" si="6"/>
        <v>19.454208547515162</v>
      </c>
      <c r="C57">
        <f t="shared" si="1"/>
        <v>7.7816834190060646</v>
      </c>
      <c r="D57">
        <f t="shared" si="2"/>
        <v>7.7816834190060646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7"/>
        <v>4.1857326256425451E-2</v>
      </c>
      <c r="K57">
        <f t="shared" si="5"/>
        <v>0.53789551698020355</v>
      </c>
    </row>
    <row r="58" spans="1:11" x14ac:dyDescent="0.25">
      <c r="A58">
        <v>23</v>
      </c>
      <c r="B58">
        <f t="shared" si="6"/>
        <v>20.602192936023378</v>
      </c>
      <c r="C58">
        <f t="shared" si="1"/>
        <v>8.2408771744093521</v>
      </c>
      <c r="D58">
        <f t="shared" si="2"/>
        <v>8.2408771744093521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7"/>
        <v>4.2700798682121045E-2</v>
      </c>
      <c r="K58">
        <f t="shared" si="5"/>
        <v>0.51815841661517714</v>
      </c>
    </row>
    <row r="59" spans="1:11" x14ac:dyDescent="0.25">
      <c r="A59">
        <v>24</v>
      </c>
      <c r="B59">
        <f t="shared" si="6"/>
        <v>21.808251850298259</v>
      </c>
      <c r="C59">
        <f t="shared" si="1"/>
        <v>8.7233007401193046</v>
      </c>
      <c r="D59">
        <f t="shared" si="2"/>
        <v>8.7233007401193046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7"/>
        <v>4.3582195111017893E-2</v>
      </c>
      <c r="K59">
        <f t="shared" si="5"/>
        <v>0.49960670174512223</v>
      </c>
    </row>
    <row r="60" spans="1:11" x14ac:dyDescent="0.25">
      <c r="A60">
        <v>25</v>
      </c>
      <c r="B60">
        <f t="shared" si="6"/>
        <v>23.074800499011509</v>
      </c>
      <c r="C60">
        <f t="shared" si="1"/>
        <v>9.2299201996046047</v>
      </c>
      <c r="D60">
        <f t="shared" si="2"/>
        <v>9.2299201996046047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7"/>
        <v>4.4504310037425859E-2</v>
      </c>
      <c r="K60">
        <f t="shared" si="5"/>
        <v>0.48217437502149102</v>
      </c>
    </row>
    <row r="61" spans="1:11" x14ac:dyDescent="0.25">
      <c r="A61">
        <v>26</v>
      </c>
      <c r="B61">
        <f t="shared" si="6"/>
        <v>24.404330399557107</v>
      </c>
      <c r="C61">
        <f t="shared" si="1"/>
        <v>9.7617321598228433</v>
      </c>
      <c r="D61">
        <f t="shared" si="2"/>
        <v>9.7617321598228433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7"/>
        <v>4.5470089735960131E-2</v>
      </c>
      <c r="K61">
        <f t="shared" si="5"/>
        <v>0.46579939903601419</v>
      </c>
    </row>
    <row r="62" spans="1:11" x14ac:dyDescent="0.25">
      <c r="A62">
        <v>27</v>
      </c>
      <c r="B62">
        <f t="shared" si="6"/>
        <v>25.799410868942786</v>
      </c>
      <c r="C62">
        <f t="shared" si="1"/>
        <v>10.319764347577115</v>
      </c>
      <c r="D62">
        <f t="shared" si="2"/>
        <v>10.319764347577115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7"/>
        <v>4.6482638141238986E-2</v>
      </c>
      <c r="K62">
        <f t="shared" si="5"/>
        <v>0.45042344549420099</v>
      </c>
    </row>
    <row r="63" spans="1:11" x14ac:dyDescent="0.25">
      <c r="A63">
        <v>28</v>
      </c>
      <c r="B63">
        <f t="shared" si="6"/>
        <v>27.262690515912674</v>
      </c>
      <c r="C63">
        <f t="shared" si="1"/>
        <v>10.90507620636507</v>
      </c>
      <c r="D63">
        <f t="shared" si="2"/>
        <v>10.90507620636507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7"/>
        <v>4.7545222861909514E-2</v>
      </c>
      <c r="K63">
        <f t="shared" si="5"/>
        <v>0.43599166078416163</v>
      </c>
    </row>
    <row r="64" spans="1:11" x14ac:dyDescent="0.25">
      <c r="A64">
        <v>29</v>
      </c>
      <c r="B64">
        <f t="shared" si="6"/>
        <v>28.796898733567083</v>
      </c>
      <c r="C64">
        <f t="shared" si="1"/>
        <v>11.518759493426835</v>
      </c>
      <c r="D64">
        <f t="shared" si="2"/>
        <v>11.518759493426835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7"/>
        <v>4.8661281329031553E-2</v>
      </c>
      <c r="K64">
        <f t="shared" si="5"/>
        <v>0.42245244686982175</v>
      </c>
    </row>
    <row r="65" spans="1:11" x14ac:dyDescent="0.25">
      <c r="A65">
        <v>30</v>
      </c>
      <c r="B65">
        <f t="shared" si="6"/>
        <v>30.404847191742366</v>
      </c>
      <c r="C65">
        <f t="shared" si="1"/>
        <v>12.161938876696947</v>
      </c>
      <c r="D65">
        <f t="shared" si="2"/>
        <v>12.161938876696947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7"/>
        <v>4.9834427078761352E-2</v>
      </c>
      <c r="K65">
        <f t="shared" si="5"/>
        <v>0.40975725650329742</v>
      </c>
    </row>
    <row r="66" spans="1:11" x14ac:dyDescent="0.25">
      <c r="A66">
        <v>31</v>
      </c>
      <c r="B66">
        <f t="shared" si="6"/>
        <v>32.089431328411301</v>
      </c>
      <c r="C66">
        <f t="shared" si="1"/>
        <v>12.835772531364521</v>
      </c>
      <c r="D66">
        <f t="shared" si="2"/>
        <v>12.835772531364521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7"/>
        <v>5.1068456169187863E-2</v>
      </c>
      <c r="K66">
        <f t="shared" si="5"/>
        <v>0.39786040181376581</v>
      </c>
    </row>
    <row r="67" spans="1:11" x14ac:dyDescent="0.25">
      <c r="A67">
        <v>32</v>
      </c>
      <c r="B67">
        <f t="shared" si="6"/>
        <v>33.853631839362485</v>
      </c>
      <c r="C67">
        <f t="shared" si="1"/>
        <v>13.541452735744995</v>
      </c>
      <c r="D67">
        <f t="shared" si="2"/>
        <v>13.541452735744995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7"/>
        <v>5.2367353731085239E-2</v>
      </c>
      <c r="K67">
        <f t="shared" si="5"/>
        <v>0.38671887538958505</v>
      </c>
    </row>
    <row r="68" spans="1:11" x14ac:dyDescent="0.25">
      <c r="A68">
        <v>33</v>
      </c>
      <c r="B68">
        <f t="shared" si="6"/>
        <v>35.700516165416261</v>
      </c>
      <c r="C68">
        <f t="shared" si="1"/>
        <v>14.280206466166504</v>
      </c>
      <c r="D68">
        <f t="shared" si="2"/>
        <v>14.280206466166504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7"/>
        <v>5.3735300652256165E-2</v>
      </c>
      <c r="K68">
        <f t="shared" si="5"/>
        <v>0.37629218302668777</v>
      </c>
    </row>
    <row r="69" spans="1:11" x14ac:dyDescent="0.25">
      <c r="A69">
        <v>34</v>
      </c>
      <c r="B69">
        <f t="shared" si="6"/>
        <v>37.633239976434034</v>
      </c>
      <c r="C69">
        <f t="shared" si="1"/>
        <v>15.053295990573615</v>
      </c>
      <c r="D69">
        <f t="shared" si="2"/>
        <v>15.053295990573615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7"/>
        <v>5.5176680395051143E-2</v>
      </c>
      <c r="K69">
        <f t="shared" si="5"/>
        <v>0.36654218736948257</v>
      </c>
    </row>
    <row r="70" spans="1:11" x14ac:dyDescent="0.25">
      <c r="A70">
        <v>35</v>
      </c>
      <c r="B70">
        <f t="shared" si="6"/>
        <v>39.655048651377975</v>
      </c>
      <c r="C70">
        <f t="shared" ref="C70:C133" si="8">0.4*B70</f>
        <v>15.86201946055119</v>
      </c>
      <c r="D70">
        <f t="shared" ref="D70:D133" si="9">C70</f>
        <v>15.86201946055119</v>
      </c>
      <c r="E70">
        <f t="shared" ref="E70:E133" si="10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7"/>
        <v>5.6696085946560039E-2</v>
      </c>
      <c r="K70">
        <f t="shared" ref="K70:K133" si="11">100*J70/D70</f>
        <v>0.35743296172068811</v>
      </c>
    </row>
    <row r="71" spans="1:11" x14ac:dyDescent="0.25">
      <c r="A71">
        <v>36</v>
      </c>
      <c r="B71">
        <f t="shared" si="6"/>
        <v>41.76927875367884</v>
      </c>
      <c r="C71">
        <f t="shared" si="8"/>
        <v>16.707711501471536</v>
      </c>
      <c r="D71">
        <f t="shared" si="9"/>
        <v>16.707711501471536</v>
      </c>
      <c r="E71">
        <f t="shared" si="10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7"/>
        <v>5.8298326900882921E-2</v>
      </c>
      <c r="K71">
        <f t="shared" si="11"/>
        <v>0.34893065334380641</v>
      </c>
    </row>
    <row r="72" spans="1:11" x14ac:dyDescent="0.25">
      <c r="A72">
        <v>37</v>
      </c>
      <c r="B72">
        <f t="shared" si="6"/>
        <v>43.979359501171047</v>
      </c>
      <c r="C72">
        <f t="shared" si="8"/>
        <v>17.591743800468418</v>
      </c>
      <c r="D72">
        <f t="shared" si="9"/>
        <v>17.591743800468418</v>
      </c>
      <c r="E72">
        <f t="shared" si="10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7"/>
        <v>5.9988436672798615E-2</v>
      </c>
      <c r="K72">
        <f t="shared" si="11"/>
        <v>0.34100335562641204</v>
      </c>
    </row>
    <row r="73" spans="1:11" x14ac:dyDescent="0.25">
      <c r="A73">
        <v>37.1</v>
      </c>
      <c r="B73">
        <f t="shared" si="6"/>
        <v>44.205774186706307</v>
      </c>
      <c r="C73">
        <f t="shared" si="8"/>
        <v>17.682309674682525</v>
      </c>
      <c r="D73">
        <f t="shared" si="9"/>
        <v>17.682309674682525</v>
      </c>
      <c r="E73">
        <f t="shared" si="10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7">
        <f t="shared" si="7"/>
        <v>6.0162481078890162E-2</v>
      </c>
      <c r="K73">
        <f t="shared" si="11"/>
        <v>0.34024107814959609</v>
      </c>
    </row>
    <row r="74" spans="1:11" x14ac:dyDescent="0.25">
      <c r="A74">
        <v>37.200000000000003</v>
      </c>
      <c r="B74">
        <f t="shared" si="6"/>
        <v>44.433186108745971</v>
      </c>
      <c r="C74">
        <f t="shared" si="8"/>
        <v>17.773274443498391</v>
      </c>
      <c r="D74">
        <f t="shared" si="9"/>
        <v>17.773274443498391</v>
      </c>
      <c r="E74">
        <f t="shared" si="10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7">
        <f t="shared" si="7"/>
        <v>6.0337462016056463E-2</v>
      </c>
      <c r="K74">
        <f t="shared" si="11"/>
        <v>0.33948421945472407</v>
      </c>
    </row>
    <row r="75" spans="1:11" x14ac:dyDescent="0.25">
      <c r="A75">
        <v>37.299999999999997</v>
      </c>
      <c r="B75">
        <f t="shared" si="6"/>
        <v>44.661598852404765</v>
      </c>
      <c r="C75">
        <f t="shared" si="8"/>
        <v>17.864639540961907</v>
      </c>
      <c r="D75">
        <f t="shared" si="9"/>
        <v>17.864639540961907</v>
      </c>
      <c r="E75">
        <f t="shared" si="10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7">
        <f t="shared" si="7"/>
        <v>6.0513384902199027E-2</v>
      </c>
      <c r="K75">
        <f t="shared" si="11"/>
        <v>0.33873275060181107</v>
      </c>
    </row>
    <row r="76" spans="1:11" x14ac:dyDescent="0.25">
      <c r="A76">
        <v>37.4</v>
      </c>
      <c r="B76">
        <f t="shared" si="6"/>
        <v>44.891016012384263</v>
      </c>
      <c r="C76">
        <f t="shared" si="8"/>
        <v>17.956406404953707</v>
      </c>
      <c r="D76">
        <f t="shared" si="9"/>
        <v>17.956406404953707</v>
      </c>
      <c r="E76">
        <f t="shared" si="10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7">
        <f t="shared" si="7"/>
        <v>6.0690255179232294E-2</v>
      </c>
      <c r="K76">
        <f t="shared" si="11"/>
        <v>0.3379866428200769</v>
      </c>
    </row>
    <row r="77" spans="1:11" x14ac:dyDescent="0.25">
      <c r="A77">
        <v>37.5</v>
      </c>
      <c r="B77">
        <f t="shared" si="6"/>
        <v>45.121441192987078</v>
      </c>
      <c r="C77">
        <f t="shared" si="8"/>
        <v>18.048576477194832</v>
      </c>
      <c r="D77">
        <f t="shared" si="9"/>
        <v>18.048576477194832</v>
      </c>
      <c r="E77">
        <f t="shared" si="10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7">
        <f t="shared" si="7"/>
        <v>6.0868078313159102E-2</v>
      </c>
      <c r="K77">
        <f t="shared" si="11"/>
        <v>0.33724586750688396</v>
      </c>
    </row>
    <row r="78" spans="1:11" x14ac:dyDescent="0.25">
      <c r="A78">
        <v>37.6</v>
      </c>
      <c r="B78">
        <f t="shared" si="6"/>
        <v>45.352878008131619</v>
      </c>
      <c r="C78">
        <f t="shared" si="8"/>
        <v>18.141151203252647</v>
      </c>
      <c r="D78">
        <f t="shared" si="9"/>
        <v>18.141151203252647</v>
      </c>
      <c r="E78">
        <f t="shared" si="10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7">
        <f t="shared" si="7"/>
        <v>6.1046859794146743E-2</v>
      </c>
      <c r="K78">
        <f t="shared" si="11"/>
        <v>0.33651039622668077</v>
      </c>
    </row>
    <row r="79" spans="1:11" x14ac:dyDescent="0.25">
      <c r="A79">
        <v>37.700000000000003</v>
      </c>
      <c r="B79">
        <f t="shared" si="6"/>
        <v>45.585330081366521</v>
      </c>
      <c r="C79">
        <f t="shared" si="8"/>
        <v>18.234132032546608</v>
      </c>
      <c r="D79">
        <f t="shared" si="9"/>
        <v>18.234132032546608</v>
      </c>
      <c r="E79">
        <f t="shared" si="10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7">
        <f t="shared" si="7"/>
        <v>6.1226605136602816E-2</v>
      </c>
      <c r="K79">
        <f t="shared" si="11"/>
        <v>0.3357802007099529</v>
      </c>
    </row>
    <row r="80" spans="1:11" x14ac:dyDescent="0.25">
      <c r="A80">
        <v>37.799999999999997</v>
      </c>
      <c r="B80">
        <f t="shared" si="6"/>
        <v>45.818801045884925</v>
      </c>
      <c r="C80">
        <f t="shared" si="8"/>
        <v>18.32752041835397</v>
      </c>
      <c r="D80">
        <f t="shared" si="9"/>
        <v>18.32752041835397</v>
      </c>
      <c r="E80">
        <f t="shared" si="10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7">
        <f t="shared" si="7"/>
        <v>6.1407319879251271E-2</v>
      </c>
      <c r="K80">
        <f t="shared" si="11"/>
        <v>0.33505525285218252</v>
      </c>
    </row>
    <row r="81" spans="1:11" x14ac:dyDescent="0.25">
      <c r="A81">
        <v>37.9</v>
      </c>
      <c r="B81">
        <f t="shared" si="6"/>
        <v>46.053294544539412</v>
      </c>
      <c r="C81">
        <f t="shared" si="8"/>
        <v>18.421317817815765</v>
      </c>
      <c r="D81">
        <f t="shared" si="9"/>
        <v>18.421317817815765</v>
      </c>
      <c r="E81">
        <f t="shared" si="10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7">
        <f t="shared" si="7"/>
        <v>6.1589009585208826E-2</v>
      </c>
      <c r="K81">
        <f t="shared" si="11"/>
        <v>0.33433552471281064</v>
      </c>
    </row>
    <row r="82" spans="1:11" x14ac:dyDescent="0.25">
      <c r="A82">
        <v>38</v>
      </c>
      <c r="B82">
        <f t="shared" si="6"/>
        <v>46.28881422985593</v>
      </c>
      <c r="C82">
        <f t="shared" si="8"/>
        <v>18.515525691942372</v>
      </c>
      <c r="D82">
        <f t="shared" si="9"/>
        <v>18.515525691942372</v>
      </c>
      <c r="E82">
        <f t="shared" si="10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7">
        <f t="shared" si="7"/>
        <v>6.1771679842061097E-2</v>
      </c>
      <c r="K82">
        <f t="shared" si="11"/>
        <v>0.33362098851421235</v>
      </c>
    </row>
    <row r="83" spans="1:11" x14ac:dyDescent="0.25">
      <c r="A83">
        <v>38.1</v>
      </c>
      <c r="B83">
        <f t="shared" si="6"/>
        <v>46.525363764048706</v>
      </c>
      <c r="C83">
        <f t="shared" si="8"/>
        <v>18.610145505619482</v>
      </c>
      <c r="D83">
        <f t="shared" si="9"/>
        <v>18.610145505619482</v>
      </c>
      <c r="E83">
        <f t="shared" si="10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7">
        <f t="shared" si="7"/>
        <v>6.195533626193922E-2</v>
      </c>
      <c r="K83">
        <f t="shared" si="11"/>
        <v>0.3329116166406722</v>
      </c>
    </row>
    <row r="84" spans="1:11" x14ac:dyDescent="0.25">
      <c r="A84">
        <v>38.200000000000003</v>
      </c>
      <c r="B84">
        <f t="shared" si="6"/>
        <v>46.762946819034482</v>
      </c>
      <c r="C84">
        <f t="shared" si="8"/>
        <v>18.705178727613795</v>
      </c>
      <c r="D84">
        <f t="shared" si="9"/>
        <v>18.705178727613795</v>
      </c>
      <c r="E84">
        <f t="shared" si="10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7">
        <f t="shared" si="7"/>
        <v>6.2139984481596411E-2</v>
      </c>
      <c r="K84">
        <f t="shared" si="11"/>
        <v>0.33220738163737162</v>
      </c>
    </row>
    <row r="85" spans="1:11" x14ac:dyDescent="0.25">
      <c r="A85">
        <v>38.299999999999997</v>
      </c>
      <c r="B85">
        <f t="shared" si="6"/>
        <v>47.001567076446953</v>
      </c>
      <c r="C85">
        <f t="shared" si="8"/>
        <v>18.800626830578782</v>
      </c>
      <c r="D85">
        <f t="shared" si="9"/>
        <v>18.800626830578782</v>
      </c>
      <c r="E85">
        <f t="shared" si="10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7">
        <f t="shared" si="7"/>
        <v>6.2325630162484678E-2</v>
      </c>
      <c r="K85">
        <f t="shared" si="11"/>
        <v>0.33150825620938074</v>
      </c>
    </row>
    <row r="86" spans="1:11" x14ac:dyDescent="0.25">
      <c r="A86">
        <v>38.4</v>
      </c>
      <c r="B86">
        <f t="shared" si="6"/>
        <v>47.241228227651391</v>
      </c>
      <c r="C86">
        <f t="shared" si="8"/>
        <v>18.896491291060556</v>
      </c>
      <c r="D86">
        <f t="shared" si="9"/>
        <v>18.896491291060556</v>
      </c>
      <c r="E86">
        <f t="shared" si="10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7">
        <f t="shared" si="7"/>
        <v>6.2512278990831782E-2</v>
      </c>
      <c r="K86">
        <f t="shared" si="11"/>
        <v>0.33081421322065607</v>
      </c>
    </row>
    <row r="87" spans="1:11" x14ac:dyDescent="0.25">
      <c r="A87">
        <v>38.5</v>
      </c>
      <c r="B87">
        <f t="shared" si="6"/>
        <v>47.481933973758792</v>
      </c>
      <c r="C87">
        <f t="shared" si="8"/>
        <v>18.992773589503518</v>
      </c>
      <c r="D87">
        <f t="shared" si="9"/>
        <v>18.992773589503518</v>
      </c>
      <c r="E87">
        <f t="shared" si="10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7">
        <f t="shared" si="7"/>
        <v>6.269993667771806E-2</v>
      </c>
      <c r="K87">
        <f t="shared" si="11"/>
        <v>0.33012522569304781</v>
      </c>
    </row>
    <row r="88" spans="1:11" x14ac:dyDescent="0.25">
      <c r="A88">
        <v>38.6</v>
      </c>
      <c r="B88">
        <f t="shared" si="6"/>
        <v>47.723688025640627</v>
      </c>
      <c r="C88">
        <f t="shared" si="8"/>
        <v>19.08947521025625</v>
      </c>
      <c r="D88">
        <f t="shared" si="9"/>
        <v>19.08947521025625</v>
      </c>
      <c r="E88">
        <f t="shared" si="10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7">
        <f t="shared" si="7"/>
        <v>6.2888608959153741E-2</v>
      </c>
      <c r="K88">
        <f t="shared" si="11"/>
        <v>0.32944126680530966</v>
      </c>
    </row>
    <row r="89" spans="1:11" x14ac:dyDescent="0.25">
      <c r="A89">
        <v>38.700000000000003</v>
      </c>
      <c r="B89">
        <f t="shared" si="6"/>
        <v>47.966494103942964</v>
      </c>
      <c r="C89">
        <f t="shared" si="8"/>
        <v>19.186597641577187</v>
      </c>
      <c r="D89">
        <f t="shared" si="9"/>
        <v>19.186597641577187</v>
      </c>
      <c r="E89">
        <f t="shared" si="10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7">
        <f t="shared" si="7"/>
        <v>6.3078301596156003E-2</v>
      </c>
      <c r="K89">
        <f t="shared" si="11"/>
        <v>0.32876230989211908</v>
      </c>
    </row>
    <row r="90" spans="1:11" x14ac:dyDescent="0.25">
      <c r="A90">
        <v>38.799999999999997</v>
      </c>
      <c r="B90">
        <f t="shared" si="6"/>
        <v>48.210355939100936</v>
      </c>
      <c r="C90">
        <f t="shared" si="8"/>
        <v>19.284142375640375</v>
      </c>
      <c r="D90">
        <f t="shared" si="9"/>
        <v>19.284142375640375</v>
      </c>
      <c r="E90">
        <f t="shared" si="10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7">
        <f t="shared" si="7"/>
        <v>6.3269020374826457E-2</v>
      </c>
      <c r="K90">
        <f t="shared" si="11"/>
        <v>0.32808832844310226</v>
      </c>
    </row>
    <row r="91" spans="1:11" x14ac:dyDescent="0.25">
      <c r="A91">
        <v>38.9</v>
      </c>
      <c r="B91">
        <f t="shared" si="6"/>
        <v>48.455277271353459</v>
      </c>
      <c r="C91">
        <f t="shared" si="8"/>
        <v>19.382110908541385</v>
      </c>
      <c r="D91">
        <f t="shared" si="9"/>
        <v>19.382110908541385</v>
      </c>
      <c r="E91">
        <f t="shared" si="10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7">
        <f t="shared" si="7"/>
        <v>6.3460771106428698E-2</v>
      </c>
      <c r="K91">
        <f t="shared" si="11"/>
        <v>0.32741929610186349</v>
      </c>
    </row>
    <row r="92" spans="1:11" x14ac:dyDescent="0.25">
      <c r="A92">
        <v>39</v>
      </c>
      <c r="B92">
        <f t="shared" si="6"/>
        <v>48.701261850757064</v>
      </c>
      <c r="C92">
        <f t="shared" si="8"/>
        <v>19.480504740302827</v>
      </c>
      <c r="D92">
        <f t="shared" si="9"/>
        <v>19.480504740302827</v>
      </c>
      <c r="E92">
        <f t="shared" si="10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7">
        <f t="shared" si="7"/>
        <v>6.3653559627465758E-2</v>
      </c>
      <c r="K92">
        <f t="shared" si="11"/>
        <v>0.32675518666502612</v>
      </c>
    </row>
    <row r="93" spans="1:11" x14ac:dyDescent="0.25">
      <c r="A93">
        <v>39.1</v>
      </c>
      <c r="B93">
        <f t="shared" si="6"/>
        <v>48.948313437200746</v>
      </c>
      <c r="C93">
        <f t="shared" si="8"/>
        <v>19.579325374880298</v>
      </c>
      <c r="D93">
        <f t="shared" si="9"/>
        <v>19.579325374880298</v>
      </c>
      <c r="E93">
        <f t="shared" si="10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7">
        <f t="shared" si="7"/>
        <v>6.3847391799758013E-2</v>
      </c>
      <c r="K93">
        <f t="shared" si="11"/>
        <v>0.32609597408127428</v>
      </c>
    </row>
    <row r="94" spans="1:11" x14ac:dyDescent="0.25">
      <c r="A94">
        <v>39.200000000000003</v>
      </c>
      <c r="B94">
        <f t="shared" si="6"/>
        <v>49.196435800420133</v>
      </c>
      <c r="C94">
        <f t="shared" si="8"/>
        <v>19.678574320168053</v>
      </c>
      <c r="D94">
        <f t="shared" si="9"/>
        <v>19.678574320168053</v>
      </c>
      <c r="E94">
        <f t="shared" si="10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7">
        <f t="shared" si="7"/>
        <v>6.4042273510520997E-2</v>
      </c>
      <c r="K94">
        <f t="shared" si="11"/>
        <v>0.32544163245040447</v>
      </c>
    </row>
    <row r="95" spans="1:11" x14ac:dyDescent="0.25">
      <c r="A95">
        <v>39.299999999999997</v>
      </c>
      <c r="B95">
        <f t="shared" si="6"/>
        <v>49.445632720011773</v>
      </c>
      <c r="C95">
        <f t="shared" si="8"/>
        <v>19.77825308800471</v>
      </c>
      <c r="D95">
        <f t="shared" si="9"/>
        <v>19.77825308800471</v>
      </c>
      <c r="E95">
        <f t="shared" si="10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7">
        <f t="shared" si="7"/>
        <v>6.4238210672443397E-2</v>
      </c>
      <c r="K95">
        <f t="shared" si="11"/>
        <v>0.32479213602238288</v>
      </c>
    </row>
    <row r="96" spans="1:11" x14ac:dyDescent="0.25">
      <c r="A96">
        <v>39.4</v>
      </c>
      <c r="B96">
        <f t="shared" si="6"/>
        <v>49.695907985447739</v>
      </c>
      <c r="C96">
        <f t="shared" si="8"/>
        <v>19.878363194179098</v>
      </c>
      <c r="D96">
        <f t="shared" si="9"/>
        <v>19.878363194179098</v>
      </c>
      <c r="E96">
        <f t="shared" si="10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7">
        <f t="shared" si="7"/>
        <v>6.4435209223765291E-2</v>
      </c>
      <c r="K96">
        <f t="shared" si="11"/>
        <v>0.32414745919640708</v>
      </c>
    </row>
    <row r="97" spans="1:11" x14ac:dyDescent="0.25">
      <c r="A97">
        <v>39.5</v>
      </c>
      <c r="B97">
        <f t="shared" si="6"/>
        <v>49.947265396089662</v>
      </c>
      <c r="C97">
        <f t="shared" si="8"/>
        <v>19.978906158435866</v>
      </c>
      <c r="D97">
        <f t="shared" si="9"/>
        <v>19.978906158435866</v>
      </c>
      <c r="E97">
        <f t="shared" si="10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7">
        <f t="shared" si="7"/>
        <v>6.4633275128356232E-2</v>
      </c>
      <c r="K97">
        <f t="shared" si="11"/>
        <v>0.32350757651997664</v>
      </c>
    </row>
    <row r="98" spans="1:11" x14ac:dyDescent="0.25">
      <c r="A98">
        <v>39.6</v>
      </c>
      <c r="B98">
        <f t="shared" si="6"/>
        <v>50.199708761203354</v>
      </c>
      <c r="C98">
        <f t="shared" si="8"/>
        <v>20.079883504481344</v>
      </c>
      <c r="D98">
        <f t="shared" si="9"/>
        <v>20.079883504481344</v>
      </c>
      <c r="E98">
        <f t="shared" si="10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7">
        <f t="shared" si="7"/>
        <v>6.483241437579379E-2</v>
      </c>
      <c r="K98">
        <f t="shared" si="11"/>
        <v>0.3228724626879671</v>
      </c>
    </row>
    <row r="99" spans="1:11" x14ac:dyDescent="0.25">
      <c r="A99">
        <v>39.700000000000003</v>
      </c>
      <c r="B99">
        <f t="shared" si="6"/>
        <v>50.453241899972937</v>
      </c>
      <c r="C99">
        <f t="shared" si="8"/>
        <v>20.181296759989177</v>
      </c>
      <c r="D99">
        <f t="shared" si="9"/>
        <v>20.181296759989177</v>
      </c>
      <c r="E99">
        <f t="shared" si="10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7">
        <f t="shared" si="7"/>
        <v>6.5032632981442004E-2</v>
      </c>
      <c r="K99">
        <f t="shared" si="11"/>
        <v>0.32224209254171277</v>
      </c>
    </row>
    <row r="100" spans="1:11" x14ac:dyDescent="0.25">
      <c r="A100">
        <v>39.799999999999997</v>
      </c>
      <c r="B100">
        <f t="shared" si="6"/>
        <v>50.707868641515113</v>
      </c>
      <c r="C100">
        <f t="shared" si="8"/>
        <v>20.283147456606045</v>
      </c>
      <c r="D100">
        <f t="shared" si="9"/>
        <v>20.283147456606045</v>
      </c>
      <c r="E100">
        <f t="shared" si="10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7">
        <f t="shared" si="7"/>
        <v>6.5233936986529975E-2</v>
      </c>
      <c r="K100">
        <f t="shared" si="11"/>
        <v>0.32161644106809395</v>
      </c>
    </row>
    <row r="101" spans="1:11" x14ac:dyDescent="0.25">
      <c r="A101">
        <v>39.9</v>
      </c>
      <c r="B101">
        <f t="shared" ref="B101:B164" si="12">(0.6112/(0.000461495*(273.15+A101)))*EXP((17.62*A101)/(A101+243.12))*E101</f>
        <v>50.963592824893837</v>
      </c>
      <c r="C101">
        <f t="shared" si="8"/>
        <v>20.385437129957538</v>
      </c>
      <c r="D101">
        <f t="shared" si="9"/>
        <v>20.385437129957538</v>
      </c>
      <c r="E101">
        <f t="shared" si="10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7">
        <f t="shared" si="7"/>
        <v>6.54363324582308E-2</v>
      </c>
      <c r="K101">
        <f t="shared" si="11"/>
        <v>0.32099548339862899</v>
      </c>
    </row>
    <row r="102" spans="1:11" x14ac:dyDescent="0.25">
      <c r="A102">
        <v>40</v>
      </c>
      <c r="B102">
        <f t="shared" si="12"/>
        <v>51.220418299134046</v>
      </c>
      <c r="C102">
        <f t="shared" si="8"/>
        <v>20.48816731965362</v>
      </c>
      <c r="D102">
        <f t="shared" si="9"/>
        <v>20.48816731965362</v>
      </c>
      <c r="E102">
        <f t="shared" si="10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7">
        <f t="shared" si="7"/>
        <v>6.5639825489740206E-2</v>
      </c>
      <c r="K102">
        <f t="shared" si="11"/>
        <v>0.32037919480857663</v>
      </c>
    </row>
    <row r="103" spans="1:11" x14ac:dyDescent="0.25">
      <c r="A103">
        <v>40.1</v>
      </c>
      <c r="B103">
        <f t="shared" si="12"/>
        <v>51.47834892323646</v>
      </c>
      <c r="C103">
        <f t="shared" si="8"/>
        <v>20.591339569294586</v>
      </c>
      <c r="D103">
        <f t="shared" si="9"/>
        <v>20.591339569294586</v>
      </c>
      <c r="E103">
        <f t="shared" si="10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7">
        <f t="shared" si="7"/>
        <v>6.5844422200355801E-2</v>
      </c>
      <c r="K103">
        <f t="shared" si="11"/>
        <v>0.31976755071603863</v>
      </c>
    </row>
    <row r="104" spans="1:11" x14ac:dyDescent="0.25">
      <c r="A104">
        <v>40.200000000000003</v>
      </c>
      <c r="B104">
        <f t="shared" si="12"/>
        <v>51.737388566191584</v>
      </c>
      <c r="C104">
        <f t="shared" si="8"/>
        <v>20.694955426476636</v>
      </c>
      <c r="D104">
        <f t="shared" si="9"/>
        <v>20.694955426476636</v>
      </c>
      <c r="E104">
        <f t="shared" si="10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7">
        <f t="shared" si="7"/>
        <v>6.6050128735556046E-2</v>
      </c>
      <c r="K104">
        <f t="shared" si="11"/>
        <v>0.31916052668107264</v>
      </c>
    </row>
    <row r="105" spans="1:11" x14ac:dyDescent="0.25">
      <c r="A105">
        <v>40.300000000000097</v>
      </c>
      <c r="B105">
        <f t="shared" si="12"/>
        <v>51.997541106994191</v>
      </c>
      <c r="C105">
        <f t="shared" si="8"/>
        <v>20.799016442797679</v>
      </c>
      <c r="D105">
        <f t="shared" si="9"/>
        <v>20.799016442797679</v>
      </c>
      <c r="E105">
        <f t="shared" si="10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7">
        <f t="shared" si="7"/>
        <v>6.6256951267079853E-2</v>
      </c>
      <c r="K105">
        <f t="shared" si="11"/>
        <v>0.31855809840480909</v>
      </c>
    </row>
    <row r="106" spans="1:11" x14ac:dyDescent="0.25">
      <c r="A106">
        <v>40.4</v>
      </c>
      <c r="B106">
        <f t="shared" si="12"/>
        <v>52.258810434656581</v>
      </c>
      <c r="C106">
        <f t="shared" si="8"/>
        <v>20.903524173862635</v>
      </c>
      <c r="D106">
        <f t="shared" si="9"/>
        <v>20.903524173862635</v>
      </c>
      <c r="E106">
        <f t="shared" si="10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7">
        <f t="shared" si="7"/>
        <v>6.646489599300491E-2</v>
      </c>
      <c r="K106">
        <f t="shared" si="11"/>
        <v>0.31796024172857579</v>
      </c>
    </row>
    <row r="107" spans="1:11" x14ac:dyDescent="0.25">
      <c r="A107">
        <v>40.5</v>
      </c>
      <c r="B107">
        <f t="shared" si="12"/>
        <v>52.521200448224974</v>
      </c>
      <c r="C107">
        <f t="shared" si="8"/>
        <v>21.00848017928999</v>
      </c>
      <c r="D107">
        <f t="shared" si="9"/>
        <v>21.00848017928999</v>
      </c>
      <c r="E107">
        <f t="shared" si="10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7">
        <f t="shared" si="7"/>
        <v>6.6673969137829164E-2</v>
      </c>
      <c r="K107">
        <f t="shared" si="11"/>
        <v>0.31736693263302257</v>
      </c>
    </row>
    <row r="108" spans="1:11" x14ac:dyDescent="0.25">
      <c r="A108">
        <v>40.600000000000101</v>
      </c>
      <c r="B108">
        <f t="shared" si="12"/>
        <v>52.784715056791953</v>
      </c>
      <c r="C108">
        <f t="shared" si="8"/>
        <v>21.113886022716784</v>
      </c>
      <c r="D108">
        <f t="shared" si="9"/>
        <v>21.113886022716784</v>
      </c>
      <c r="E108">
        <f t="shared" si="10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7">
        <f t="shared" si="7"/>
        <v>6.6884176952548835E-2</v>
      </c>
      <c r="K108">
        <f t="shared" si="11"/>
        <v>0.31677814723725906</v>
      </c>
    </row>
    <row r="109" spans="1:11" x14ac:dyDescent="0.25">
      <c r="A109">
        <v>40.700000000000102</v>
      </c>
      <c r="B109">
        <f t="shared" si="12"/>
        <v>53.049358179510399</v>
      </c>
      <c r="C109">
        <f t="shared" si="8"/>
        <v>21.219743271804163</v>
      </c>
      <c r="D109">
        <f t="shared" si="9"/>
        <v>21.219743271804163</v>
      </c>
      <c r="E109">
        <f t="shared" si="10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7">
        <f t="shared" si="7"/>
        <v>6.7095525714738105E-2</v>
      </c>
      <c r="K109">
        <f t="shared" si="11"/>
        <v>0.31619386179799647</v>
      </c>
    </row>
    <row r="110" spans="1:11" x14ac:dyDescent="0.25">
      <c r="A110">
        <v>40.800000000000097</v>
      </c>
      <c r="B110">
        <f t="shared" si="12"/>
        <v>53.315133745609387</v>
      </c>
      <c r="C110">
        <f t="shared" si="8"/>
        <v>21.326053498243756</v>
      </c>
      <c r="D110">
        <f t="shared" si="9"/>
        <v>21.326053498243756</v>
      </c>
      <c r="E110">
        <f t="shared" si="10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7">
        <f t="shared" si="7"/>
        <v>6.7308021728630249E-2</v>
      </c>
      <c r="K110">
        <f t="shared" si="11"/>
        <v>0.31561405270868897</v>
      </c>
    </row>
    <row r="111" spans="1:11" x14ac:dyDescent="0.25">
      <c r="A111">
        <v>40.9</v>
      </c>
      <c r="B111">
        <f t="shared" si="12"/>
        <v>53.582045694406951</v>
      </c>
      <c r="C111">
        <f t="shared" si="8"/>
        <v>21.432818277762781</v>
      </c>
      <c r="D111">
        <f t="shared" si="9"/>
        <v>21.432818277762781</v>
      </c>
      <c r="E111">
        <f t="shared" si="10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7">
        <f t="shared" si="7"/>
        <v>6.7521671325196569E-2</v>
      </c>
      <c r="K111">
        <f t="shared" si="11"/>
        <v>0.31503869649868871</v>
      </c>
    </row>
    <row r="112" spans="1:11" x14ac:dyDescent="0.25">
      <c r="A112">
        <v>41.000000000000099</v>
      </c>
      <c r="B112">
        <f t="shared" si="12"/>
        <v>53.850097975325816</v>
      </c>
      <c r="C112">
        <f t="shared" si="8"/>
        <v>21.540039190130329</v>
      </c>
      <c r="D112">
        <f t="shared" si="9"/>
        <v>21.540039190130329</v>
      </c>
      <c r="E112">
        <f t="shared" si="10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7">
        <f t="shared" si="7"/>
        <v>6.7736480862227763E-2</v>
      </c>
      <c r="K112">
        <f t="shared" si="11"/>
        <v>0.31446776983239982</v>
      </c>
    </row>
    <row r="113" spans="1:11" x14ac:dyDescent="0.25">
      <c r="A113">
        <v>41.100000000000101</v>
      </c>
      <c r="B113">
        <f t="shared" si="12"/>
        <v>54.119294547905142</v>
      </c>
      <c r="C113">
        <f t="shared" si="8"/>
        <v>21.647717819162057</v>
      </c>
      <c r="D113">
        <f t="shared" si="9"/>
        <v>21.647717819162057</v>
      </c>
      <c r="E113">
        <f t="shared" si="10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7">
        <f t="shared" si="7"/>
        <v>6.7952456724412108E-2</v>
      </c>
      <c r="K113">
        <f t="shared" si="11"/>
        <v>0.3139012495084455</v>
      </c>
    </row>
    <row r="114" spans="1:11" x14ac:dyDescent="0.25">
      <c r="A114">
        <v>41.200000000000102</v>
      </c>
      <c r="B114">
        <f t="shared" si="12"/>
        <v>54.38963938181702</v>
      </c>
      <c r="C114">
        <f t="shared" si="8"/>
        <v>21.755855752726809</v>
      </c>
      <c r="D114">
        <f t="shared" si="9"/>
        <v>21.755855752726809</v>
      </c>
      <c r="E114">
        <f t="shared" si="10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7">
        <f t="shared" si="7"/>
        <v>6.8169605323417953E-2</v>
      </c>
      <c r="K114">
        <f t="shared" si="11"/>
        <v>0.31333911245883211</v>
      </c>
    </row>
    <row r="115" spans="1:11" x14ac:dyDescent="0.25">
      <c r="A115">
        <v>41.300000000000097</v>
      </c>
      <c r="B115">
        <f t="shared" si="12"/>
        <v>54.661136456879539</v>
      </c>
      <c r="C115">
        <f t="shared" si="8"/>
        <v>21.864454582751819</v>
      </c>
      <c r="D115">
        <f t="shared" si="9"/>
        <v>21.864454582751819</v>
      </c>
      <c r="E115">
        <f t="shared" si="10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7">
        <f t="shared" si="7"/>
        <v>6.8387933097973141E-2</v>
      </c>
      <c r="K115">
        <f t="shared" si="11"/>
        <v>0.31278133574812439</v>
      </c>
    </row>
    <row r="116" spans="1:11" x14ac:dyDescent="0.25">
      <c r="A116">
        <v>41.400000000000098</v>
      </c>
      <c r="B116">
        <f t="shared" si="12"/>
        <v>54.933789763071275</v>
      </c>
      <c r="C116">
        <f t="shared" si="8"/>
        <v>21.97351590522851</v>
      </c>
      <c r="D116">
        <f t="shared" si="9"/>
        <v>21.97351590522851</v>
      </c>
      <c r="E116">
        <f t="shared" si="10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7">
        <f t="shared" si="7"/>
        <v>6.8607446513946013E-2</v>
      </c>
      <c r="K116">
        <f t="shared" si="11"/>
        <v>0.31222789657262423</v>
      </c>
    </row>
    <row r="117" spans="1:11" x14ac:dyDescent="0.25">
      <c r="A117">
        <v>41.500000000000099</v>
      </c>
      <c r="B117">
        <f t="shared" si="12"/>
        <v>55.207603300545138</v>
      </c>
      <c r="C117">
        <f t="shared" si="8"/>
        <v>22.083041320218058</v>
      </c>
      <c r="D117">
        <f t="shared" si="9"/>
        <v>22.083041320218058</v>
      </c>
      <c r="E117">
        <f t="shared" si="10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7">
        <f t="shared" si="7"/>
        <v>6.882815206442594E-2</v>
      </c>
      <c r="K117">
        <f t="shared" si="11"/>
        <v>0.31167877225955531</v>
      </c>
    </row>
    <row r="118" spans="1:11" x14ac:dyDescent="0.25">
      <c r="A118">
        <v>41.600000000000101</v>
      </c>
      <c r="B118">
        <f t="shared" si="12"/>
        <v>55.482581079642785</v>
      </c>
      <c r="C118">
        <f t="shared" si="8"/>
        <v>22.193032431857116</v>
      </c>
      <c r="D118">
        <f t="shared" si="9"/>
        <v>22.193032431857116</v>
      </c>
      <c r="E118">
        <f t="shared" si="10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7">
        <f t="shared" si="7"/>
        <v>6.90500562698044E-2</v>
      </c>
      <c r="K118">
        <f t="shared" si="11"/>
        <v>0.31113394026625268</v>
      </c>
    </row>
    <row r="119" spans="1:11" x14ac:dyDescent="0.25">
      <c r="A119">
        <v>41.700000000000102</v>
      </c>
      <c r="B119">
        <f t="shared" si="12"/>
        <v>55.758727120908617</v>
      </c>
      <c r="C119">
        <f t="shared" si="8"/>
        <v>22.303490848363449</v>
      </c>
      <c r="D119">
        <f t="shared" si="9"/>
        <v>22.303490848363449</v>
      </c>
      <c r="E119">
        <f t="shared" si="10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7">
        <f t="shared" si="7"/>
        <v>6.927316567785588E-2</v>
      </c>
      <c r="K119">
        <f t="shared" si="11"/>
        <v>0.3105933781793575</v>
      </c>
    </row>
    <row r="120" spans="1:11" x14ac:dyDescent="0.25">
      <c r="A120">
        <v>41.800000000000097</v>
      </c>
      <c r="B120">
        <f t="shared" si="12"/>
        <v>56.03604545510391</v>
      </c>
      <c r="C120">
        <f t="shared" si="8"/>
        <v>22.414418182041565</v>
      </c>
      <c r="D120">
        <f t="shared" si="9"/>
        <v>22.414418182041565</v>
      </c>
      <c r="E120">
        <f t="shared" si="10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7">
        <f t="shared" ref="J120:J183" si="13">1.96*F120+793*I120+(G120+D120*H120)*((A120-20)/(50+30))</f>
        <v>6.9497486863819111E-2</v>
      </c>
      <c r="K120">
        <f t="shared" si="11"/>
        <v>0.31005706371401826</v>
      </c>
    </row>
    <row r="121" spans="1:11" x14ac:dyDescent="0.25">
      <c r="A121">
        <v>41.900000000000098</v>
      </c>
      <c r="B121">
        <f t="shared" si="12"/>
        <v>56.31454012322083</v>
      </c>
      <c r="C121">
        <f t="shared" si="8"/>
        <v>22.525816049288334</v>
      </c>
      <c r="D121">
        <f t="shared" si="9"/>
        <v>22.525816049288334</v>
      </c>
      <c r="E121">
        <f t="shared" si="10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7">
        <f t="shared" si="13"/>
        <v>6.9723026430478174E-2</v>
      </c>
      <c r="K121">
        <f t="shared" si="11"/>
        <v>0.30952497471309576</v>
      </c>
    </row>
    <row r="122" spans="1:11" x14ac:dyDescent="0.25">
      <c r="A122">
        <v>42.000000000000099</v>
      </c>
      <c r="B122">
        <f t="shared" si="12"/>
        <v>56.594215176496775</v>
      </c>
      <c r="C122">
        <f t="shared" si="8"/>
        <v>22.637686070598711</v>
      </c>
      <c r="D122">
        <f t="shared" si="9"/>
        <v>22.637686070598711</v>
      </c>
      <c r="E122">
        <f t="shared" si="10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7">
        <f t="shared" si="13"/>
        <v>6.9949791008244069E-2</v>
      </c>
      <c r="K122">
        <f t="shared" si="11"/>
        <v>0.30899708914637347</v>
      </c>
    </row>
    <row r="123" spans="1:11" x14ac:dyDescent="0.25">
      <c r="A123">
        <v>42.100000000000101</v>
      </c>
      <c r="B123">
        <f t="shared" si="12"/>
        <v>56.87507467642812</v>
      </c>
      <c r="C123">
        <f t="shared" si="8"/>
        <v>22.75002987057125</v>
      </c>
      <c r="D123">
        <f t="shared" si="9"/>
        <v>22.75002987057125</v>
      </c>
      <c r="E123">
        <f t="shared" si="10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7">
        <f t="shared" si="13"/>
        <v>7.017778725523606E-2</v>
      </c>
      <c r="K123">
        <f t="shared" si="11"/>
        <v>0.30847338510977484</v>
      </c>
    </row>
    <row r="124" spans="1:11" x14ac:dyDescent="0.25">
      <c r="A124">
        <v>42.200000000000102</v>
      </c>
      <c r="B124">
        <f t="shared" si="12"/>
        <v>57.157122694784448</v>
      </c>
      <c r="C124">
        <f t="shared" si="8"/>
        <v>22.862849077913779</v>
      </c>
      <c r="D124">
        <f t="shared" si="9"/>
        <v>22.862849077913779</v>
      </c>
      <c r="E124">
        <f t="shared" si="10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7">
        <f t="shared" si="13"/>
        <v>7.0407021857363361E-2</v>
      </c>
      <c r="K124">
        <f t="shared" si="11"/>
        <v>0.30795384082458355</v>
      </c>
    </row>
    <row r="125" spans="1:11" x14ac:dyDescent="0.25">
      <c r="A125">
        <v>42.300000000000097</v>
      </c>
      <c r="B125">
        <f t="shared" si="12"/>
        <v>57.440363313622719</v>
      </c>
      <c r="C125">
        <f t="shared" si="8"/>
        <v>22.976145325449089</v>
      </c>
      <c r="D125">
        <f t="shared" si="9"/>
        <v>22.976145325449089</v>
      </c>
      <c r="E125">
        <f t="shared" si="10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7">
        <f t="shared" si="13"/>
        <v>7.0637501528406935E-2</v>
      </c>
      <c r="K125">
        <f t="shared" si="11"/>
        <v>0.30743843463666926</v>
      </c>
    </row>
    <row r="126" spans="1:11" x14ac:dyDescent="0.25">
      <c r="A126">
        <v>42.400000000000098</v>
      </c>
      <c r="B126">
        <f t="shared" si="12"/>
        <v>57.724800625301086</v>
      </c>
      <c r="C126">
        <f t="shared" si="8"/>
        <v>23.089920250120436</v>
      </c>
      <c r="D126">
        <f t="shared" si="9"/>
        <v>23.089920250120436</v>
      </c>
      <c r="E126">
        <f t="shared" si="10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7">
        <f t="shared" si="13"/>
        <v>7.0869233010101298E-2</v>
      </c>
      <c r="K126">
        <f t="shared" si="11"/>
        <v>0.30692714501572022</v>
      </c>
    </row>
    <row r="127" spans="1:11" x14ac:dyDescent="0.25">
      <c r="A127">
        <v>42.500000000000099</v>
      </c>
      <c r="B127">
        <f t="shared" si="12"/>
        <v>58.010438732493064</v>
      </c>
      <c r="C127">
        <f t="shared" si="8"/>
        <v>23.204175492997226</v>
      </c>
      <c r="D127">
        <f t="shared" si="9"/>
        <v>23.204175492997226</v>
      </c>
      <c r="E127">
        <f t="shared" si="10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7">
        <f t="shared" si="13"/>
        <v>7.110222307221653E-2</v>
      </c>
      <c r="K127">
        <f t="shared" si="11"/>
        <v>0.30641995055447852</v>
      </c>
    </row>
    <row r="128" spans="1:11" x14ac:dyDescent="0.25">
      <c r="A128">
        <v>42.600000000000101</v>
      </c>
      <c r="B128">
        <f t="shared" si="12"/>
        <v>58.297281748201527</v>
      </c>
      <c r="C128">
        <f t="shared" si="8"/>
        <v>23.318912699280613</v>
      </c>
      <c r="D128">
        <f t="shared" si="9"/>
        <v>23.318912699280613</v>
      </c>
      <c r="E128">
        <f t="shared" si="10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7">
        <f t="shared" si="13"/>
        <v>7.1336478512640453E-2</v>
      </c>
      <c r="K128">
        <f t="shared" si="11"/>
        <v>0.30591682996798208</v>
      </c>
    </row>
    <row r="129" spans="1:11" x14ac:dyDescent="0.25">
      <c r="A129">
        <v>42.700000000000102</v>
      </c>
      <c r="B129">
        <f t="shared" si="12"/>
        <v>58.585333795772684</v>
      </c>
      <c r="C129">
        <f t="shared" si="8"/>
        <v>23.434133518309075</v>
      </c>
      <c r="D129">
        <f t="shared" si="9"/>
        <v>23.434133518309075</v>
      </c>
      <c r="E129">
        <f t="shared" si="10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7">
        <f t="shared" si="13"/>
        <v>7.1572006157460732E-2</v>
      </c>
      <c r="K129">
        <f t="shared" si="11"/>
        <v>0.30541776209281035</v>
      </c>
    </row>
    <row r="130" spans="1:11" x14ac:dyDescent="0.25">
      <c r="A130">
        <v>42.800000000000097</v>
      </c>
      <c r="B130">
        <f t="shared" si="12"/>
        <v>58.874599008910153</v>
      </c>
      <c r="C130">
        <f t="shared" si="8"/>
        <v>23.549839603564063</v>
      </c>
      <c r="D130">
        <f t="shared" si="9"/>
        <v>23.549839603564063</v>
      </c>
      <c r="E130">
        <f t="shared" si="10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7">
        <f t="shared" si="13"/>
        <v>7.18088128610474E-2</v>
      </c>
      <c r="K130">
        <f t="shared" si="11"/>
        <v>0.30492272588633584</v>
      </c>
    </row>
    <row r="131" spans="1:11" x14ac:dyDescent="0.25">
      <c r="A131">
        <v>42.900000000000098</v>
      </c>
      <c r="B131">
        <f t="shared" si="12"/>
        <v>59.165081531688799</v>
      </c>
      <c r="C131">
        <f t="shared" si="8"/>
        <v>23.666032612675522</v>
      </c>
      <c r="D131">
        <f t="shared" si="9"/>
        <v>23.666032612675522</v>
      </c>
      <c r="E131">
        <f t="shared" si="10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7">
        <f t="shared" si="13"/>
        <v>7.2046905506135239E-2</v>
      </c>
      <c r="K131">
        <f t="shared" si="11"/>
        <v>0.30443170042598072</v>
      </c>
    </row>
    <row r="132" spans="1:11" x14ac:dyDescent="0.25">
      <c r="A132">
        <v>43.000000000000099</v>
      </c>
      <c r="B132">
        <f t="shared" si="12"/>
        <v>59.456785518568907</v>
      </c>
      <c r="C132">
        <f t="shared" si="8"/>
        <v>23.782714207427563</v>
      </c>
      <c r="D132">
        <f t="shared" si="9"/>
        <v>23.782714207427563</v>
      </c>
      <c r="E132">
        <f t="shared" si="10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7">
        <f t="shared" si="13"/>
        <v>7.2286291003906405E-2</v>
      </c>
      <c r="K132">
        <f t="shared" si="11"/>
        <v>0.30394466490847677</v>
      </c>
    </row>
    <row r="133" spans="1:11" x14ac:dyDescent="0.25">
      <c r="A133">
        <v>43.100000000000101</v>
      </c>
      <c r="B133">
        <f t="shared" si="12"/>
        <v>59.749715134410025</v>
      </c>
      <c r="C133">
        <f t="shared" si="8"/>
        <v>23.899886053764011</v>
      </c>
      <c r="D133">
        <f t="shared" si="9"/>
        <v>23.899886053764011</v>
      </c>
      <c r="E133">
        <f t="shared" si="10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7">
        <f t="shared" si="13"/>
        <v>7.2526976294073217E-2</v>
      </c>
      <c r="K133">
        <f t="shared" si="11"/>
        <v>0.30346159864913202</v>
      </c>
    </row>
    <row r="134" spans="1:11" x14ac:dyDescent="0.25">
      <c r="A134">
        <v>43.200000000000102</v>
      </c>
      <c r="B134">
        <f t="shared" si="12"/>
        <v>60.043874554484837</v>
      </c>
      <c r="C134">
        <f t="shared" ref="C134:C197" si="14">0.4*B134</f>
        <v>24.017549821793935</v>
      </c>
      <c r="D134">
        <f t="shared" ref="D134:D197" si="15">C134</f>
        <v>24.017549821793935</v>
      </c>
      <c r="E134">
        <f t="shared" ref="E134:E197" si="16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7">
        <f t="shared" si="13"/>
        <v>7.2768968344960855E-2</v>
      </c>
      <c r="K134">
        <f t="shared" ref="K134:K197" si="17">100*J134/D134</f>
        <v>0.30298248108110115</v>
      </c>
    </row>
    <row r="135" spans="1:11" x14ac:dyDescent="0.25">
      <c r="A135">
        <v>43.300000000000097</v>
      </c>
      <c r="B135">
        <f t="shared" si="12"/>
        <v>60.339267964493281</v>
      </c>
      <c r="C135">
        <f t="shared" si="14"/>
        <v>24.135707185797315</v>
      </c>
      <c r="D135">
        <f t="shared" si="15"/>
        <v>24.135707185797315</v>
      </c>
      <c r="E135">
        <f t="shared" si="16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7">
        <f t="shared" si="13"/>
        <v>7.3012274153590545E-2</v>
      </c>
      <c r="K135">
        <f t="shared" si="17"/>
        <v>0.3025072917546609</v>
      </c>
    </row>
    <row r="136" spans="1:11" x14ac:dyDescent="0.25">
      <c r="A136">
        <v>43.400000000000098</v>
      </c>
      <c r="B136">
        <f t="shared" si="12"/>
        <v>60.635899560576355</v>
      </c>
      <c r="C136">
        <f t="shared" si="14"/>
        <v>24.254359824230544</v>
      </c>
      <c r="D136">
        <f t="shared" si="15"/>
        <v>24.254359824230544</v>
      </c>
      <c r="E136">
        <f t="shared" si="16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7">
        <f t="shared" si="13"/>
        <v>7.3256900745762438E-2</v>
      </c>
      <c r="K136">
        <f t="shared" si="17"/>
        <v>0.30203601033648997</v>
      </c>
    </row>
    <row r="137" spans="1:11" x14ac:dyDescent="0.25">
      <c r="A137">
        <v>43.500000000000099</v>
      </c>
      <c r="B137">
        <f t="shared" si="12"/>
        <v>60.933773549330112</v>
      </c>
      <c r="C137">
        <f t="shared" si="14"/>
        <v>24.373509419732045</v>
      </c>
      <c r="D137">
        <f t="shared" si="15"/>
        <v>24.373509419732045</v>
      </c>
      <c r="E137">
        <f t="shared" si="16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7">
        <f t="shared" si="13"/>
        <v>7.3502855176138998E-2</v>
      </c>
      <c r="K137">
        <f t="shared" si="17"/>
        <v>0.3015686166089539</v>
      </c>
    </row>
    <row r="138" spans="1:11" x14ac:dyDescent="0.25">
      <c r="A138">
        <v>43.600000000000101</v>
      </c>
      <c r="B138">
        <f t="shared" si="12"/>
        <v>61.232894147819458</v>
      </c>
      <c r="C138">
        <f t="shared" si="14"/>
        <v>24.493157659127785</v>
      </c>
      <c r="D138">
        <f t="shared" si="15"/>
        <v>24.493157659127785</v>
      </c>
      <c r="E138">
        <f t="shared" si="16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7">
        <f t="shared" si="13"/>
        <v>7.3750144528328232E-2</v>
      </c>
      <c r="K138">
        <f t="shared" si="17"/>
        <v>0.30110509046939482</v>
      </c>
    </row>
    <row r="139" spans="1:11" x14ac:dyDescent="0.25">
      <c r="A139">
        <v>43.700000000000102</v>
      </c>
      <c r="B139">
        <f t="shared" si="12"/>
        <v>61.533265583592105</v>
      </c>
      <c r="C139">
        <f t="shared" si="14"/>
        <v>24.613306233436845</v>
      </c>
      <c r="D139">
        <f t="shared" si="15"/>
        <v>24.613306233436845</v>
      </c>
      <c r="E139">
        <f t="shared" si="16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7">
        <f t="shared" si="13"/>
        <v>7.3998775914967146E-2</v>
      </c>
      <c r="K139">
        <f t="shared" si="17"/>
        <v>0.30064541192942545</v>
      </c>
    </row>
    <row r="140" spans="1:11" x14ac:dyDescent="0.25">
      <c r="A140">
        <v>43.800000000000097</v>
      </c>
      <c r="B140">
        <f t="shared" si="12"/>
        <v>61.834892094692499</v>
      </c>
      <c r="C140">
        <f t="shared" si="14"/>
        <v>24.733956837877002</v>
      </c>
      <c r="D140">
        <f t="shared" si="15"/>
        <v>24.733956837877002</v>
      </c>
      <c r="E140">
        <f t="shared" si="16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7">
        <f t="shared" si="13"/>
        <v>7.424875647780535E-2</v>
      </c>
      <c r="K140">
        <f t="shared" si="17"/>
        <v>0.30018956111422718</v>
      </c>
    </row>
    <row r="141" spans="1:11" x14ac:dyDescent="0.25">
      <c r="A141">
        <v>43.900000000000098</v>
      </c>
      <c r="B141">
        <f t="shared" si="12"/>
        <v>62.137777929675487</v>
      </c>
      <c r="C141">
        <f t="shared" si="14"/>
        <v>24.855111171870195</v>
      </c>
      <c r="D141">
        <f t="shared" si="15"/>
        <v>24.855111171870195</v>
      </c>
      <c r="E141">
        <f t="shared" si="16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7">
        <f t="shared" si="13"/>
        <v>7.4500093387788804E-2</v>
      </c>
      <c r="K141">
        <f t="shared" si="17"/>
        <v>0.29973751826185507</v>
      </c>
    </row>
    <row r="142" spans="1:11" x14ac:dyDescent="0.25">
      <c r="A142">
        <v>44.000000000000099</v>
      </c>
      <c r="B142">
        <f t="shared" si="12"/>
        <v>62.441927347620485</v>
      </c>
      <c r="C142">
        <f t="shared" si="14"/>
        <v>24.976770939048194</v>
      </c>
      <c r="D142">
        <f t="shared" si="15"/>
        <v>24.976770939048194</v>
      </c>
      <c r="E142">
        <f t="shared" si="16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7">
        <f t="shared" si="13"/>
        <v>7.4752793845143523E-2</v>
      </c>
      <c r="K142">
        <f t="shared" si="17"/>
        <v>0.29928926372254339</v>
      </c>
    </row>
    <row r="143" spans="1:11" x14ac:dyDescent="0.25">
      <c r="A143">
        <v>44.100000000000101</v>
      </c>
      <c r="B143">
        <f t="shared" si="12"/>
        <v>62.747344618145078</v>
      </c>
      <c r="C143">
        <f t="shared" si="14"/>
        <v>25.098937847258032</v>
      </c>
      <c r="D143">
        <f t="shared" si="15"/>
        <v>25.098937847258032</v>
      </c>
      <c r="E143">
        <f t="shared" si="16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7">
        <f t="shared" si="13"/>
        <v>7.5006865079459584E-2</v>
      </c>
      <c r="K143">
        <f t="shared" si="17"/>
        <v>0.2988447779580195</v>
      </c>
    </row>
    <row r="144" spans="1:11" x14ac:dyDescent="0.25">
      <c r="A144">
        <v>44.200000000000102</v>
      </c>
      <c r="B144">
        <f t="shared" si="12"/>
        <v>63.054034021418808</v>
      </c>
      <c r="C144">
        <f t="shared" si="14"/>
        <v>25.221613608567523</v>
      </c>
      <c r="D144">
        <f t="shared" si="15"/>
        <v>25.221613608567523</v>
      </c>
      <c r="E144">
        <f t="shared" si="16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7">
        <f t="shared" si="13"/>
        <v>7.5262314349775178E-2</v>
      </c>
      <c r="K144">
        <f t="shared" si="17"/>
        <v>0.29840404154082095</v>
      </c>
    </row>
    <row r="145" spans="1:11" x14ac:dyDescent="0.25">
      <c r="A145">
        <v>44.300000000000097</v>
      </c>
      <c r="B145">
        <f t="shared" si="12"/>
        <v>63.361999848177277</v>
      </c>
      <c r="C145">
        <f t="shared" si="14"/>
        <v>25.344799939270914</v>
      </c>
      <c r="D145">
        <f t="shared" si="15"/>
        <v>25.344799939270914</v>
      </c>
      <c r="E145">
        <f t="shared" si="16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7">
        <f t="shared" si="13"/>
        <v>7.5519148944660747E-2</v>
      </c>
      <c r="K145">
        <f t="shared" si="17"/>
        <v>0.29796703515361495</v>
      </c>
    </row>
    <row r="146" spans="1:11" x14ac:dyDescent="0.25">
      <c r="A146">
        <v>44.400000000000098</v>
      </c>
      <c r="B146">
        <f t="shared" si="12"/>
        <v>63.671246399735608</v>
      </c>
      <c r="C146">
        <f t="shared" si="14"/>
        <v>25.468498559894243</v>
      </c>
      <c r="D146">
        <f t="shared" si="15"/>
        <v>25.468498559894243</v>
      </c>
      <c r="E146">
        <f t="shared" si="16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7">
        <f t="shared" si="13"/>
        <v>7.5777376182303374E-2</v>
      </c>
      <c r="K146">
        <f t="shared" si="17"/>
        <v>0.29753373958852652</v>
      </c>
    </row>
    <row r="147" spans="1:11" x14ac:dyDescent="0.25">
      <c r="A147">
        <v>44.500000000000099</v>
      </c>
      <c r="B147">
        <f t="shared" si="12"/>
        <v>63.981777988002506</v>
      </c>
      <c r="C147">
        <f t="shared" si="14"/>
        <v>25.592711195201005</v>
      </c>
      <c r="D147">
        <f t="shared" si="15"/>
        <v>25.592711195201005</v>
      </c>
      <c r="E147">
        <f t="shared" si="16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7">
        <f t="shared" si="13"/>
        <v>7.6037003410591067E-2</v>
      </c>
      <c r="K147">
        <f t="shared" si="17"/>
        <v>0.29710413574646627</v>
      </c>
    </row>
    <row r="148" spans="1:11" x14ac:dyDescent="0.25">
      <c r="A148">
        <v>44.600000000000101</v>
      </c>
      <c r="B148">
        <f t="shared" si="12"/>
        <v>64.293598935493833</v>
      </c>
      <c r="C148">
        <f t="shared" si="14"/>
        <v>25.717439574197535</v>
      </c>
      <c r="D148">
        <f t="shared" si="15"/>
        <v>25.717439574197535</v>
      </c>
      <c r="E148">
        <f t="shared" si="16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7">
        <f t="shared" si="13"/>
        <v>7.6298038007197366E-2</v>
      </c>
      <c r="K148">
        <f t="shared" si="17"/>
        <v>0.29667820463646644</v>
      </c>
    </row>
    <row r="149" spans="1:11" x14ac:dyDescent="0.25">
      <c r="A149">
        <v>44.700000000000102</v>
      </c>
      <c r="B149">
        <f t="shared" si="12"/>
        <v>64.60671357534649</v>
      </c>
      <c r="C149">
        <f t="shared" si="14"/>
        <v>25.842685430138598</v>
      </c>
      <c r="D149">
        <f t="shared" si="15"/>
        <v>25.842685430138598</v>
      </c>
      <c r="E149">
        <f t="shared" si="16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7">
        <f t="shared" si="13"/>
        <v>7.6560487379666031E-2</v>
      </c>
      <c r="K149">
        <f t="shared" si="17"/>
        <v>0.29625592737501905</v>
      </c>
    </row>
    <row r="150" spans="1:11" x14ac:dyDescent="0.25">
      <c r="A150">
        <v>44.800000000000097</v>
      </c>
      <c r="B150">
        <f t="shared" si="12"/>
        <v>64.921126251332197</v>
      </c>
      <c r="C150">
        <f t="shared" si="14"/>
        <v>25.968450500532882</v>
      </c>
      <c r="D150">
        <f t="shared" si="15"/>
        <v>25.968450500532882</v>
      </c>
      <c r="E150">
        <f t="shared" si="16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7">
        <f t="shared" si="13"/>
        <v>7.682435896549572E-2</v>
      </c>
      <c r="K150">
        <f t="shared" si="17"/>
        <v>0.29583728518541857</v>
      </c>
    </row>
    <row r="151" spans="1:11" x14ac:dyDescent="0.25">
      <c r="A151">
        <v>44.900000000000098</v>
      </c>
      <c r="B151">
        <f t="shared" si="12"/>
        <v>65.236841317871054</v>
      </c>
      <c r="C151">
        <f t="shared" si="14"/>
        <v>26.094736527148424</v>
      </c>
      <c r="D151">
        <f t="shared" si="15"/>
        <v>26.094736527148424</v>
      </c>
      <c r="E151">
        <f t="shared" si="16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7">
        <f t="shared" si="13"/>
        <v>7.7089660232224994E-2</v>
      </c>
      <c r="K151">
        <f t="shared" si="17"/>
        <v>0.29542225939711064</v>
      </c>
    </row>
    <row r="152" spans="1:11" x14ac:dyDescent="0.25">
      <c r="A152">
        <v>45.000000000000099</v>
      </c>
      <c r="B152">
        <f t="shared" si="12"/>
        <v>65.553863140045507</v>
      </c>
      <c r="C152">
        <f t="shared" si="14"/>
        <v>26.221545256018203</v>
      </c>
      <c r="D152">
        <f t="shared" si="15"/>
        <v>26.221545256018203</v>
      </c>
      <c r="E152">
        <f t="shared" si="16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7">
        <f t="shared" si="13"/>
        <v>7.7356398677517202E-2</v>
      </c>
      <c r="K152">
        <f t="shared" si="17"/>
        <v>0.29501083144504175</v>
      </c>
    </row>
    <row r="153" spans="1:11" x14ac:dyDescent="0.25">
      <c r="A153">
        <v>45.100000000000101</v>
      </c>
      <c r="B153">
        <f t="shared" si="12"/>
        <v>65.872196093613908</v>
      </c>
      <c r="C153">
        <f t="shared" si="14"/>
        <v>26.348878437445563</v>
      </c>
      <c r="D153">
        <f t="shared" si="15"/>
        <v>26.348878437445563</v>
      </c>
      <c r="E153">
        <f t="shared" si="16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7">
        <f t="shared" si="13"/>
        <v>7.7624581829245781E-2</v>
      </c>
      <c r="K153">
        <f t="shared" si="17"/>
        <v>0.29460298286901671</v>
      </c>
    </row>
    <row r="154" spans="1:11" x14ac:dyDescent="0.25">
      <c r="A154">
        <v>45.200000000000102</v>
      </c>
      <c r="B154">
        <f t="shared" si="12"/>
        <v>66.19184456502407</v>
      </c>
      <c r="C154">
        <f t="shared" si="14"/>
        <v>26.476737826009629</v>
      </c>
      <c r="D154">
        <f t="shared" si="15"/>
        <v>26.476737826009629</v>
      </c>
      <c r="E154">
        <f t="shared" si="16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7">
        <f t="shared" si="13"/>
        <v>7.7894217245579253E-2</v>
      </c>
      <c r="K154">
        <f t="shared" si="17"/>
        <v>0.29419869531305803</v>
      </c>
    </row>
    <row r="155" spans="1:11" x14ac:dyDescent="0.25">
      <c r="A155">
        <v>45.300000000000097</v>
      </c>
      <c r="B155">
        <f t="shared" si="12"/>
        <v>66.512812951427392</v>
      </c>
      <c r="C155">
        <f t="shared" si="14"/>
        <v>26.605125180570958</v>
      </c>
      <c r="D155">
        <f t="shared" si="15"/>
        <v>26.605125180570958</v>
      </c>
      <c r="E155">
        <f t="shared" si="16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7">
        <f t="shared" si="13"/>
        <v>7.8165312515066837E-2</v>
      </c>
      <c r="K155">
        <f t="shared" si="17"/>
        <v>0.29379795052476942</v>
      </c>
    </row>
    <row r="156" spans="1:11" x14ac:dyDescent="0.25">
      <c r="A156">
        <v>45.400000000000098</v>
      </c>
      <c r="B156">
        <f t="shared" si="12"/>
        <v>66.835105660692065</v>
      </c>
      <c r="C156">
        <f t="shared" si="14"/>
        <v>26.734042264276827</v>
      </c>
      <c r="D156">
        <f t="shared" si="15"/>
        <v>26.734042264276827</v>
      </c>
      <c r="E156">
        <f t="shared" si="16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7">
        <f t="shared" si="13"/>
        <v>7.8437875256723827E-2</v>
      </c>
      <c r="K156">
        <f t="shared" si="17"/>
        <v>0.29340073035470537</v>
      </c>
    </row>
    <row r="157" spans="1:11" x14ac:dyDescent="0.25">
      <c r="A157">
        <v>45.500000000000099</v>
      </c>
      <c r="B157">
        <f t="shared" si="12"/>
        <v>67.158727111417008</v>
      </c>
      <c r="C157">
        <f t="shared" si="14"/>
        <v>26.863490844566805</v>
      </c>
      <c r="D157">
        <f t="shared" si="15"/>
        <v>26.863490844566805</v>
      </c>
      <c r="E157">
        <f t="shared" si="16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7">
        <f t="shared" si="13"/>
        <v>7.8711913120117161E-2</v>
      </c>
      <c r="K157">
        <f t="shared" si="17"/>
        <v>0.29300701675574231</v>
      </c>
    </row>
    <row r="158" spans="1:11" x14ac:dyDescent="0.25">
      <c r="A158">
        <v>45.600000000000101</v>
      </c>
      <c r="B158">
        <f t="shared" si="12"/>
        <v>67.483681732945456</v>
      </c>
      <c r="C158">
        <f t="shared" si="14"/>
        <v>26.993472693178184</v>
      </c>
      <c r="D158">
        <f t="shared" si="15"/>
        <v>26.993472693178184</v>
      </c>
      <c r="E158">
        <f t="shared" si="16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7">
        <f t="shared" si="13"/>
        <v>7.89874337854512E-2</v>
      </c>
      <c r="K158">
        <f t="shared" si="17"/>
        <v>0.29261679178245553</v>
      </c>
    </row>
    <row r="159" spans="1:11" x14ac:dyDescent="0.25">
      <c r="A159">
        <v>45.700000000000102</v>
      </c>
      <c r="B159">
        <f t="shared" si="12"/>
        <v>67.809973965378433</v>
      </c>
      <c r="C159">
        <f t="shared" si="14"/>
        <v>27.123989586151374</v>
      </c>
      <c r="D159">
        <f t="shared" si="15"/>
        <v>27.123989586151374</v>
      </c>
      <c r="E159">
        <f t="shared" si="16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7">
        <f t="shared" si="13"/>
        <v>7.9264444963653535E-2</v>
      </c>
      <c r="K159">
        <f t="shared" si="17"/>
        <v>0.29223003759050026</v>
      </c>
    </row>
    <row r="160" spans="1:11" x14ac:dyDescent="0.25">
      <c r="A160">
        <v>45.800000000000097</v>
      </c>
      <c r="B160">
        <f t="shared" si="12"/>
        <v>68.137608259588617</v>
      </c>
      <c r="C160">
        <f t="shared" si="14"/>
        <v>27.25504330383545</v>
      </c>
      <c r="D160">
        <f t="shared" si="15"/>
        <v>27.25504330383545</v>
      </c>
      <c r="E160">
        <f t="shared" si="16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7">
        <f t="shared" si="13"/>
        <v>7.9542954396460946E-2</v>
      </c>
      <c r="K160">
        <f t="shared" si="17"/>
        <v>0.29184673643599501</v>
      </c>
    </row>
    <row r="161" spans="1:11" x14ac:dyDescent="0.25">
      <c r="A161">
        <v>45.900000000000098</v>
      </c>
      <c r="B161">
        <f t="shared" si="12"/>
        <v>68.466589077233778</v>
      </c>
      <c r="C161">
        <f t="shared" si="14"/>
        <v>27.386635630893512</v>
      </c>
      <c r="D161">
        <f t="shared" si="15"/>
        <v>27.386635630893512</v>
      </c>
      <c r="E161">
        <f t="shared" si="16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7">
        <f t="shared" si="13"/>
        <v>7.9822969856505471E-2</v>
      </c>
      <c r="K161">
        <f t="shared" si="17"/>
        <v>0.29146687067491095</v>
      </c>
    </row>
    <row r="162" spans="1:11" x14ac:dyDescent="0.25">
      <c r="A162">
        <v>46.000000000000099</v>
      </c>
      <c r="B162">
        <f t="shared" si="12"/>
        <v>68.796920890770451</v>
      </c>
      <c r="C162">
        <f t="shared" si="14"/>
        <v>27.518768356308183</v>
      </c>
      <c r="D162">
        <f t="shared" si="15"/>
        <v>27.518768356308183</v>
      </c>
      <c r="E162">
        <f t="shared" si="16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7">
        <f t="shared" si="13"/>
        <v>8.0104499147400615E-2</v>
      </c>
      <c r="K162">
        <f t="shared" si="17"/>
        <v>0.29109042276246383</v>
      </c>
    </row>
    <row r="163" spans="1:11" x14ac:dyDescent="0.25">
      <c r="A163">
        <v>46.100000000000101</v>
      </c>
      <c r="B163">
        <f t="shared" si="12"/>
        <v>69.128608183467534</v>
      </c>
      <c r="C163">
        <f t="shared" si="14"/>
        <v>27.651443273387017</v>
      </c>
      <c r="D163">
        <f t="shared" si="15"/>
        <v>27.651443273387017</v>
      </c>
      <c r="E163">
        <f t="shared" si="16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7">
        <f t="shared" si="13"/>
        <v>8.0387550103827698E-2</v>
      </c>
      <c r="K163">
        <f t="shared" si="17"/>
        <v>0.29071737525251085</v>
      </c>
    </row>
    <row r="164" spans="1:11" x14ac:dyDescent="0.25">
      <c r="A164">
        <v>46.200000000000102</v>
      </c>
      <c r="B164">
        <f t="shared" si="12"/>
        <v>69.461655449419553</v>
      </c>
      <c r="C164">
        <f t="shared" si="14"/>
        <v>27.784662179767821</v>
      </c>
      <c r="D164">
        <f t="shared" si="15"/>
        <v>27.784662179767821</v>
      </c>
      <c r="E164">
        <f t="shared" si="16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7">
        <f t="shared" si="13"/>
        <v>8.0672130591622038E-2</v>
      </c>
      <c r="K164">
        <f t="shared" si="17"/>
        <v>0.29034771079695076</v>
      </c>
    </row>
    <row r="165" spans="1:11" x14ac:dyDescent="0.25">
      <c r="A165">
        <v>46.300000000000097</v>
      </c>
      <c r="B165">
        <f t="shared" ref="B165:B202" si="18">(0.6112/(0.000461495*(273.15+A165)))*EXP((17.62*A165)/(A165+243.12))*E165</f>
        <v>69.796067193560745</v>
      </c>
      <c r="C165">
        <f t="shared" si="14"/>
        <v>27.918426877424299</v>
      </c>
      <c r="D165">
        <f t="shared" si="15"/>
        <v>27.918426877424299</v>
      </c>
      <c r="E165">
        <f t="shared" si="16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7">
        <f t="shared" si="13"/>
        <v>8.0958248507859862E-2</v>
      </c>
      <c r="K165">
        <f t="shared" si="17"/>
        <v>0.28998141214512768</v>
      </c>
    </row>
    <row r="166" spans="1:11" x14ac:dyDescent="0.25">
      <c r="A166">
        <v>46.400000000000098</v>
      </c>
      <c r="B166">
        <f t="shared" si="18"/>
        <v>70.131847931678109</v>
      </c>
      <c r="C166">
        <f t="shared" si="14"/>
        <v>28.052739172671245</v>
      </c>
      <c r="D166">
        <f t="shared" si="15"/>
        <v>28.052739172671245</v>
      </c>
      <c r="E166">
        <f t="shared" si="16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7">
        <f t="shared" si="13"/>
        <v>8.1245911780944674E-2</v>
      </c>
      <c r="K166">
        <f t="shared" si="17"/>
        <v>0.28961846214323983</v>
      </c>
    </row>
    <row r="167" spans="1:11" x14ac:dyDescent="0.25">
      <c r="A167">
        <v>46.500000000000099</v>
      </c>
      <c r="B167">
        <f t="shared" si="18"/>
        <v>70.469002190425158</v>
      </c>
      <c r="C167">
        <f t="shared" si="14"/>
        <v>28.187600876170066</v>
      </c>
      <c r="D167">
        <f t="shared" si="15"/>
        <v>28.187600876170066</v>
      </c>
      <c r="E167">
        <f t="shared" si="16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7">
        <f t="shared" si="13"/>
        <v>8.1535128370694154E-2</v>
      </c>
      <c r="K167">
        <f t="shared" si="17"/>
        <v>0.28925884373375083</v>
      </c>
    </row>
    <row r="168" spans="1:11" x14ac:dyDescent="0.25">
      <c r="A168">
        <v>46.600000000000101</v>
      </c>
      <c r="B168">
        <f t="shared" si="18"/>
        <v>70.807534507335475</v>
      </c>
      <c r="C168">
        <f t="shared" si="14"/>
        <v>28.323013802934192</v>
      </c>
      <c r="D168">
        <f t="shared" si="15"/>
        <v>28.323013802934192</v>
      </c>
      <c r="E168">
        <f t="shared" si="16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7">
        <f t="shared" si="13"/>
        <v>8.1825906268427007E-2</v>
      </c>
      <c r="K168">
        <f t="shared" si="17"/>
        <v>0.28890253995480542</v>
      </c>
    </row>
    <row r="169" spans="1:11" x14ac:dyDescent="0.25">
      <c r="A169">
        <v>46.700000000000102</v>
      </c>
      <c r="B169">
        <f t="shared" si="18"/>
        <v>71.147449430835891</v>
      </c>
      <c r="C169">
        <f t="shared" si="14"/>
        <v>28.458979772334359</v>
      </c>
      <c r="D169">
        <f t="shared" si="15"/>
        <v>28.458979772334359</v>
      </c>
      <c r="E169">
        <f t="shared" si="16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7">
        <f t="shared" si="13"/>
        <v>8.2118253497049931E-2</v>
      </c>
      <c r="K169">
        <f t="shared" si="17"/>
        <v>0.28854953393964955</v>
      </c>
    </row>
    <row r="170" spans="1:11" x14ac:dyDescent="0.25">
      <c r="A170">
        <v>46.800000000000097</v>
      </c>
      <c r="B170">
        <f t="shared" si="18"/>
        <v>71.488751520260394</v>
      </c>
      <c r="C170">
        <f t="shared" si="14"/>
        <v>28.59550060810416</v>
      </c>
      <c r="D170">
        <f t="shared" si="15"/>
        <v>28.59550060810416</v>
      </c>
      <c r="E170">
        <f t="shared" si="16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7">
        <f t="shared" si="13"/>
        <v>8.2412178111144818E-2</v>
      </c>
      <c r="K170">
        <f t="shared" si="17"/>
        <v>0.28819980891605246</v>
      </c>
    </row>
    <row r="171" spans="1:11" x14ac:dyDescent="0.25">
      <c r="A171">
        <v>46.900000000000098</v>
      </c>
      <c r="B171">
        <f t="shared" si="18"/>
        <v>71.831445345863202</v>
      </c>
      <c r="C171">
        <f t="shared" si="14"/>
        <v>28.732578138345282</v>
      </c>
      <c r="D171">
        <f t="shared" si="15"/>
        <v>28.732578138345282</v>
      </c>
      <c r="E171">
        <f t="shared" si="16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7">
        <f t="shared" si="13"/>
        <v>8.2707688197055956E-2</v>
      </c>
      <c r="K171">
        <f t="shared" si="17"/>
        <v>0.2878533482057351</v>
      </c>
    </row>
    <row r="172" spans="1:11" x14ac:dyDescent="0.25">
      <c r="A172">
        <v>47.000000000000099</v>
      </c>
      <c r="B172">
        <f t="shared" si="18"/>
        <v>72.175535488832608</v>
      </c>
      <c r="C172">
        <f t="shared" si="14"/>
        <v>28.870214195533045</v>
      </c>
      <c r="D172">
        <f t="shared" si="15"/>
        <v>28.870214195533045</v>
      </c>
      <c r="E172">
        <f t="shared" si="16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7">
        <f t="shared" si="13"/>
        <v>8.3004791872977352E-2</v>
      </c>
      <c r="K172">
        <f t="shared" si="17"/>
        <v>0.28751013522379859</v>
      </c>
    </row>
    <row r="173" spans="1:11" x14ac:dyDescent="0.25">
      <c r="A173">
        <v>47.100000000000101</v>
      </c>
      <c r="B173">
        <f t="shared" si="18"/>
        <v>72.521026541303982</v>
      </c>
      <c r="C173">
        <f t="shared" si="14"/>
        <v>29.008410616521594</v>
      </c>
      <c r="D173">
        <f t="shared" si="15"/>
        <v>29.008410616521594</v>
      </c>
      <c r="E173">
        <f t="shared" si="16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7">
        <f t="shared" si="13"/>
        <v>8.330349728904024E-2</v>
      </c>
      <c r="K173">
        <f t="shared" si="17"/>
        <v>0.28717015347816105</v>
      </c>
    </row>
    <row r="174" spans="1:11" x14ac:dyDescent="0.25">
      <c r="A174">
        <v>47.200000000000102</v>
      </c>
      <c r="B174">
        <f t="shared" si="18"/>
        <v>72.867923106373397</v>
      </c>
      <c r="C174">
        <f t="shared" si="14"/>
        <v>29.14716924254936</v>
      </c>
      <c r="D174">
        <f t="shared" si="15"/>
        <v>29.14716924254936</v>
      </c>
      <c r="E174">
        <f t="shared" si="16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7">
        <f t="shared" si="13"/>
        <v>8.360381262740052E-2</v>
      </c>
      <c r="K174">
        <f t="shared" si="17"/>
        <v>0.28683338656899399</v>
      </c>
    </row>
    <row r="175" spans="1:11" x14ac:dyDescent="0.25">
      <c r="A175">
        <v>47.300000000000097</v>
      </c>
      <c r="B175">
        <f t="shared" si="18"/>
        <v>73.216229798111186</v>
      </c>
      <c r="C175">
        <f t="shared" si="14"/>
        <v>29.286491919244476</v>
      </c>
      <c r="D175">
        <f t="shared" si="15"/>
        <v>29.286491919244476</v>
      </c>
      <c r="E175">
        <f t="shared" si="16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7">
        <f t="shared" si="13"/>
        <v>8.3905746102326678E-2</v>
      </c>
      <c r="K175">
        <f t="shared" si="17"/>
        <v>0.28649981818816367</v>
      </c>
    </row>
    <row r="176" spans="1:11" x14ac:dyDescent="0.25">
      <c r="A176">
        <v>47.400000000000098</v>
      </c>
      <c r="B176">
        <f t="shared" si="18"/>
        <v>73.565951241575078</v>
      </c>
      <c r="C176">
        <f t="shared" si="14"/>
        <v>29.426380496630031</v>
      </c>
      <c r="D176">
        <f t="shared" si="15"/>
        <v>29.426380496630031</v>
      </c>
      <c r="E176">
        <f t="shared" si="16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7">
        <f t="shared" si="13"/>
        <v>8.42093059602875E-2</v>
      </c>
      <c r="K176">
        <f t="shared" si="17"/>
        <v>0.28616943211867774</v>
      </c>
    </row>
    <row r="177" spans="1:11" x14ac:dyDescent="0.25">
      <c r="A177">
        <v>47.500000000000099</v>
      </c>
      <c r="B177">
        <f t="shared" si="18"/>
        <v>73.917092072823635</v>
      </c>
      <c r="C177">
        <f t="shared" si="14"/>
        <v>29.566836829129457</v>
      </c>
      <c r="D177">
        <f t="shared" si="15"/>
        <v>29.566836829129457</v>
      </c>
      <c r="E177">
        <f t="shared" si="16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7">
        <f t="shared" si="13"/>
        <v>8.4514500480039903E-2</v>
      </c>
      <c r="K177">
        <f t="shared" si="17"/>
        <v>0.28584221223413259</v>
      </c>
    </row>
    <row r="178" spans="1:11" x14ac:dyDescent="0.25">
      <c r="A178">
        <v>47.600000000000101</v>
      </c>
      <c r="B178">
        <f t="shared" si="18"/>
        <v>74.269656938929899</v>
      </c>
      <c r="C178">
        <f t="shared" si="14"/>
        <v>29.707862775571961</v>
      </c>
      <c r="D178">
        <f t="shared" si="15"/>
        <v>29.707862775571961</v>
      </c>
      <c r="E178">
        <f t="shared" si="16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7">
        <f t="shared" si="13"/>
        <v>8.482133797271714E-2</v>
      </c>
      <c r="K178">
        <f t="shared" si="17"/>
        <v>0.28551814249816593</v>
      </c>
    </row>
    <row r="179" spans="1:11" x14ac:dyDescent="0.25">
      <c r="A179">
        <v>47.700000000000202</v>
      </c>
      <c r="B179">
        <f t="shared" si="18"/>
        <v>74.623650497994376</v>
      </c>
      <c r="C179">
        <f t="shared" si="14"/>
        <v>29.84946019919775</v>
      </c>
      <c r="D179">
        <f t="shared" si="15"/>
        <v>29.84946019919775</v>
      </c>
      <c r="E179">
        <f t="shared" si="16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7">
        <f t="shared" si="13"/>
        <v>8.5129826781916981E-2</v>
      </c>
      <c r="K179">
        <f t="shared" si="17"/>
        <v>0.28519720696391343</v>
      </c>
    </row>
    <row r="180" spans="1:11" x14ac:dyDescent="0.25">
      <c r="A180">
        <v>47.800000000000203</v>
      </c>
      <c r="B180">
        <f t="shared" si="18"/>
        <v>74.979077419157903</v>
      </c>
      <c r="C180">
        <f t="shared" si="14"/>
        <v>29.991630967663163</v>
      </c>
      <c r="D180">
        <f t="shared" si="15"/>
        <v>29.991630967663163</v>
      </c>
      <c r="E180">
        <f t="shared" si="16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7">
        <f t="shared" si="13"/>
        <v>8.5439975283789174E-2</v>
      </c>
      <c r="K180">
        <f t="shared" si="17"/>
        <v>0.28487938977346766</v>
      </c>
    </row>
    <row r="181" spans="1:11" x14ac:dyDescent="0.25">
      <c r="A181">
        <v>47.900000000000198</v>
      </c>
      <c r="B181">
        <f t="shared" si="18"/>
        <v>75.335942382616196</v>
      </c>
      <c r="C181">
        <f t="shared" si="14"/>
        <v>30.13437695304648</v>
      </c>
      <c r="D181">
        <f t="shared" si="15"/>
        <v>30.13437695304648</v>
      </c>
      <c r="E181">
        <f t="shared" si="16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7">
        <f t="shared" si="13"/>
        <v>8.5751791887125201E-2</v>
      </c>
      <c r="K181">
        <f t="shared" si="17"/>
        <v>0.28456467515734052</v>
      </c>
    </row>
    <row r="182" spans="1:11" x14ac:dyDescent="0.25">
      <c r="A182">
        <v>48.000000000000199</v>
      </c>
      <c r="B182">
        <f t="shared" si="18"/>
        <v>75.69425007963244</v>
      </c>
      <c r="C182">
        <f t="shared" si="14"/>
        <v>30.277700031852977</v>
      </c>
      <c r="D182">
        <f t="shared" si="15"/>
        <v>30.277700031852977</v>
      </c>
      <c r="E182">
        <f t="shared" si="16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7">
        <f t="shared" si="13"/>
        <v>8.6065285033445946E-2</v>
      </c>
      <c r="K182">
        <f t="shared" si="17"/>
        <v>0.2842530474339296</v>
      </c>
    </row>
    <row r="183" spans="1:11" x14ac:dyDescent="0.25">
      <c r="A183">
        <v>48.1000000000002</v>
      </c>
      <c r="B183">
        <f t="shared" si="18"/>
        <v>76.054005212550535</v>
      </c>
      <c r="C183">
        <f t="shared" si="14"/>
        <v>30.421602085020215</v>
      </c>
      <c r="D183">
        <f t="shared" si="15"/>
        <v>30.421602085020215</v>
      </c>
      <c r="E183">
        <f t="shared" si="16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7">
        <f t="shared" si="13"/>
        <v>8.6380463197090376E-2</v>
      </c>
      <c r="K183">
        <f t="shared" si="17"/>
        <v>0.28394449100898811</v>
      </c>
    </row>
    <row r="184" spans="1:11" x14ac:dyDescent="0.25">
      <c r="A184">
        <v>48.200000000000202</v>
      </c>
      <c r="B184">
        <f t="shared" si="18"/>
        <v>76.415212494808301</v>
      </c>
      <c r="C184">
        <f t="shared" si="14"/>
        <v>30.566084997923323</v>
      </c>
      <c r="D184">
        <f t="shared" si="15"/>
        <v>30.566084997923323</v>
      </c>
      <c r="E184">
        <f t="shared" si="16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7">
        <f t="shared" ref="J184:J202" si="19">1.96*F184+793*I184+(G184+D184*H184)*((A184-20)/(50+30))</f>
        <v>8.6697334885304234E-2</v>
      </c>
      <c r="K184">
        <f t="shared" si="17"/>
        <v>0.28363899037509877</v>
      </c>
    </row>
    <row r="185" spans="1:11" x14ac:dyDescent="0.25">
      <c r="A185">
        <v>48.300000000000203</v>
      </c>
      <c r="B185">
        <f t="shared" si="18"/>
        <v>76.777876650951043</v>
      </c>
      <c r="C185">
        <f t="shared" si="14"/>
        <v>30.711150660380419</v>
      </c>
      <c r="D185">
        <f t="shared" si="15"/>
        <v>30.711150660380419</v>
      </c>
      <c r="E185">
        <f t="shared" si="16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7">
        <f t="shared" si="19"/>
        <v>8.7015908638329059E-2</v>
      </c>
      <c r="K185">
        <f t="shared" si="17"/>
        <v>0.28333653011114884</v>
      </c>
    </row>
    <row r="186" spans="1:11" x14ac:dyDescent="0.25">
      <c r="A186">
        <v>48.400000000000198</v>
      </c>
      <c r="B186">
        <f t="shared" si="18"/>
        <v>77.142002416644573</v>
      </c>
      <c r="C186">
        <f t="shared" si="14"/>
        <v>30.856800966657829</v>
      </c>
      <c r="D186">
        <f t="shared" si="15"/>
        <v>30.856800966657829</v>
      </c>
      <c r="E186">
        <f t="shared" si="16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7">
        <f t="shared" si="19"/>
        <v>8.7336193029490916E-2</v>
      </c>
      <c r="K186">
        <f t="shared" si="17"/>
        <v>0.28303709488181106</v>
      </c>
    </row>
    <row r="187" spans="1:11" x14ac:dyDescent="0.25">
      <c r="A187">
        <v>48.500000000000199</v>
      </c>
      <c r="B187">
        <f t="shared" si="18"/>
        <v>77.507594538688494</v>
      </c>
      <c r="C187">
        <f t="shared" si="14"/>
        <v>31.003037815475398</v>
      </c>
      <c r="D187">
        <f t="shared" si="15"/>
        <v>31.003037815475398</v>
      </c>
      <c r="E187">
        <f t="shared" si="16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7">
        <f t="shared" si="19"/>
        <v>8.765819666528965E-2</v>
      </c>
      <c r="K187">
        <f t="shared" si="17"/>
        <v>0.28274066943702664</v>
      </c>
    </row>
    <row r="188" spans="1:11" x14ac:dyDescent="0.25">
      <c r="A188">
        <v>48.6000000000002</v>
      </c>
      <c r="B188">
        <f t="shared" si="18"/>
        <v>77.87465777502949</v>
      </c>
      <c r="C188">
        <f t="shared" si="14"/>
        <v>31.149863110011797</v>
      </c>
      <c r="D188">
        <f t="shared" si="15"/>
        <v>31.149863110011797</v>
      </c>
      <c r="E188">
        <f t="shared" si="16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7">
        <f t="shared" si="19"/>
        <v>8.7981928185487973E-2</v>
      </c>
      <c r="K188">
        <f t="shared" si="17"/>
        <v>0.28244723861149146</v>
      </c>
    </row>
    <row r="189" spans="1:11" x14ac:dyDescent="0.25">
      <c r="A189">
        <v>48.700000000000202</v>
      </c>
      <c r="B189">
        <f t="shared" si="18"/>
        <v>78.243196894774158</v>
      </c>
      <c r="C189">
        <f t="shared" si="14"/>
        <v>31.297278757909666</v>
      </c>
      <c r="D189">
        <f t="shared" si="15"/>
        <v>31.297278757909666</v>
      </c>
      <c r="E189">
        <f t="shared" si="16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7">
        <f t="shared" si="19"/>
        <v>8.830739626320061E-2</v>
      </c>
      <c r="K189">
        <f t="shared" si="17"/>
        <v>0.28215678732414695</v>
      </c>
    </row>
    <row r="190" spans="1:11" x14ac:dyDescent="0.25">
      <c r="A190">
        <v>48.800000000000203</v>
      </c>
      <c r="B190">
        <f t="shared" si="18"/>
        <v>78.613216678202861</v>
      </c>
      <c r="C190">
        <f t="shared" si="14"/>
        <v>31.445286671281146</v>
      </c>
      <c r="D190">
        <f t="shared" si="15"/>
        <v>31.445286671281146</v>
      </c>
      <c r="E190">
        <f t="shared" si="16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7">
        <f t="shared" si="19"/>
        <v>8.8634609604983969E-2</v>
      </c>
      <c r="K190">
        <f t="shared" si="17"/>
        <v>0.28186930057767162</v>
      </c>
    </row>
    <row r="191" spans="1:11" x14ac:dyDescent="0.25">
      <c r="A191">
        <v>48.900000000000198</v>
      </c>
      <c r="B191">
        <f t="shared" si="18"/>
        <v>78.98472191678205</v>
      </c>
      <c r="C191">
        <f t="shared" si="14"/>
        <v>31.593888766712823</v>
      </c>
      <c r="D191">
        <f t="shared" si="15"/>
        <v>31.593888766712823</v>
      </c>
      <c r="E191">
        <f t="shared" si="16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7">
        <f t="shared" si="19"/>
        <v>8.8963576950925355E-2</v>
      </c>
      <c r="K191">
        <f t="shared" si="17"/>
        <v>0.28158476345797917</v>
      </c>
    </row>
    <row r="192" spans="1:11" x14ac:dyDescent="0.25">
      <c r="A192">
        <v>49.000000000000199</v>
      </c>
      <c r="B192">
        <f t="shared" si="18"/>
        <v>79.35771741317815</v>
      </c>
      <c r="C192">
        <f t="shared" si="14"/>
        <v>31.74308696527126</v>
      </c>
      <c r="D192">
        <f t="shared" si="15"/>
        <v>31.74308696527126</v>
      </c>
      <c r="E192">
        <f t="shared" si="16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7">
        <f t="shared" si="19"/>
        <v>8.929430707473282E-2</v>
      </c>
      <c r="K192">
        <f t="shared" si="17"/>
        <v>0.28130316113371662</v>
      </c>
    </row>
    <row r="193" spans="1:11" x14ac:dyDescent="0.25">
      <c r="A193">
        <v>49.1000000000002</v>
      </c>
      <c r="B193">
        <f t="shared" si="18"/>
        <v>79.732207981270392</v>
      </c>
      <c r="C193">
        <f t="shared" si="14"/>
        <v>31.892883192508158</v>
      </c>
      <c r="D193">
        <f t="shared" si="15"/>
        <v>31.892883192508158</v>
      </c>
      <c r="E193">
        <f t="shared" si="16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7">
        <f t="shared" si="19"/>
        <v>8.9626808783824868E-2</v>
      </c>
      <c r="K193">
        <f t="shared" si="17"/>
        <v>0.28102447885576798</v>
      </c>
    </row>
    <row r="194" spans="1:11" x14ac:dyDescent="0.25">
      <c r="A194">
        <v>49.200000000000202</v>
      </c>
      <c r="B194">
        <f t="shared" si="18"/>
        <v>80.10819844616357</v>
      </c>
      <c r="C194">
        <f t="shared" si="14"/>
        <v>32.043279378465428</v>
      </c>
      <c r="D194">
        <f t="shared" si="15"/>
        <v>32.043279378465428</v>
      </c>
      <c r="E194">
        <f t="shared" si="16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7">
        <f t="shared" si="19"/>
        <v>8.9961090919419978E-2</v>
      </c>
      <c r="K194">
        <f t="shared" si="17"/>
        <v>0.28074870195676044</v>
      </c>
    </row>
    <row r="195" spans="1:11" x14ac:dyDescent="0.25">
      <c r="A195">
        <v>49.300000000000203</v>
      </c>
      <c r="B195">
        <f t="shared" si="18"/>
        <v>80.485693644201902</v>
      </c>
      <c r="C195">
        <f t="shared" si="14"/>
        <v>32.194277457680762</v>
      </c>
      <c r="D195">
        <f t="shared" si="15"/>
        <v>32.194277457680762</v>
      </c>
      <c r="E195">
        <f t="shared" si="16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7">
        <f t="shared" si="19"/>
        <v>9.0297162356627075E-2</v>
      </c>
      <c r="K195">
        <f t="shared" si="17"/>
        <v>0.28047581585057252</v>
      </c>
    </row>
    <row r="196" spans="1:11" x14ac:dyDescent="0.25">
      <c r="A196">
        <v>49.400000000000198</v>
      </c>
      <c r="B196">
        <f t="shared" si="18"/>
        <v>80.864698422981277</v>
      </c>
      <c r="C196">
        <f t="shared" si="14"/>
        <v>32.34587936919251</v>
      </c>
      <c r="D196">
        <f t="shared" si="15"/>
        <v>32.34587936919251</v>
      </c>
      <c r="E196">
        <f t="shared" si="16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7">
        <f t="shared" si="19"/>
        <v>9.0635032004535071E-2</v>
      </c>
      <c r="K196">
        <f t="shared" si="17"/>
        <v>0.28020580603184791</v>
      </c>
    </row>
    <row r="197" spans="1:11" x14ac:dyDescent="0.25">
      <c r="A197">
        <v>49.500000000000199</v>
      </c>
      <c r="B197">
        <f t="shared" si="18"/>
        <v>81.245217641363112</v>
      </c>
      <c r="C197">
        <f t="shared" si="14"/>
        <v>32.498087056545245</v>
      </c>
      <c r="D197">
        <f t="shared" si="15"/>
        <v>32.498087056545245</v>
      </c>
      <c r="E197">
        <f t="shared" si="16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7">
        <f t="shared" si="19"/>
        <v>9.0974708806303511E-2</v>
      </c>
      <c r="K197">
        <f t="shared" si="17"/>
        <v>0.27993865807550922</v>
      </c>
    </row>
    <row r="198" spans="1:11" x14ac:dyDescent="0.25">
      <c r="A198">
        <v>49.6000000000002</v>
      </c>
      <c r="B198">
        <f t="shared" si="18"/>
        <v>81.627256169486856</v>
      </c>
      <c r="C198">
        <f t="shared" ref="C198:C202" si="20">0.4*B198</f>
        <v>32.650902467794744</v>
      </c>
      <c r="D198">
        <f t="shared" ref="D198:D202" si="21">C198</f>
        <v>32.650902467794744</v>
      </c>
      <c r="E198">
        <f t="shared" ref="E198:E202" si="22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7">
        <f t="shared" si="19"/>
        <v>9.1316201739252506E-2</v>
      </c>
      <c r="K198">
        <f t="shared" ref="K198:K202" si="23">100*J198/D198</f>
        <v>0.27967435763627774</v>
      </c>
    </row>
    <row r="199" spans="1:11" x14ac:dyDescent="0.25">
      <c r="A199">
        <v>49.700000000000202</v>
      </c>
      <c r="B199">
        <f t="shared" si="18"/>
        <v>82.010818888782993</v>
      </c>
      <c r="C199">
        <f t="shared" si="20"/>
        <v>32.804327555513197</v>
      </c>
      <c r="D199">
        <f t="shared" si="21"/>
        <v>32.804327555513197</v>
      </c>
      <c r="E199">
        <f t="shared" si="22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7">
        <f t="shared" si="19"/>
        <v>9.1659519814953169E-2</v>
      </c>
      <c r="K199">
        <f t="shared" si="23"/>
        <v>0.27941289044819512</v>
      </c>
    </row>
    <row r="200" spans="1:11" x14ac:dyDescent="0.25">
      <c r="A200">
        <v>49.800000000000203</v>
      </c>
      <c r="B200">
        <f t="shared" si="18"/>
        <v>82.3959106919867</v>
      </c>
      <c r="C200">
        <f t="shared" si="20"/>
        <v>32.958364276794683</v>
      </c>
      <c r="D200">
        <f t="shared" si="21"/>
        <v>32.958364276794683</v>
      </c>
      <c r="E200">
        <f t="shared" si="22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7">
        <f t="shared" si="19"/>
        <v>9.2004672079318409E-2</v>
      </c>
      <c r="K200">
        <f t="shared" si="23"/>
        <v>0.27915424232414665</v>
      </c>
    </row>
    <row r="201" spans="1:11" x14ac:dyDescent="0.25">
      <c r="A201">
        <v>49.900000000000198</v>
      </c>
      <c r="B201">
        <f t="shared" si="18"/>
        <v>82.782536483149812</v>
      </c>
      <c r="C201">
        <f t="shared" si="20"/>
        <v>33.113014593259926</v>
      </c>
      <c r="D201">
        <f t="shared" si="21"/>
        <v>33.113014593259926</v>
      </c>
      <c r="E201">
        <f t="shared" si="22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7">
        <f t="shared" si="19"/>
        <v>9.2351667612693034E-2</v>
      </c>
      <c r="K201">
        <f t="shared" si="23"/>
        <v>0.27889839915539127</v>
      </c>
    </row>
    <row r="202" spans="1:11" x14ac:dyDescent="0.25">
      <c r="A202">
        <v>50.000000000000199</v>
      </c>
      <c r="B202">
        <f t="shared" si="18"/>
        <v>83.170701177654877</v>
      </c>
      <c r="C202">
        <f t="shared" si="20"/>
        <v>33.268280471061949</v>
      </c>
      <c r="D202">
        <f t="shared" si="21"/>
        <v>33.268280471061949</v>
      </c>
      <c r="E202">
        <f t="shared" si="22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7">
        <f t="shared" si="19"/>
        <v>9.2700515529945043E-2</v>
      </c>
      <c r="K202">
        <f t="shared" si="23"/>
        <v>0.27864534691109022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02"/>
  <sheetViews>
    <sheetView workbookViewId="0">
      <selection activeCell="K5" sqref="K5:K202"/>
    </sheetView>
  </sheetViews>
  <sheetFormatPr defaultRowHeight="14.3" x14ac:dyDescent="0.25"/>
  <cols>
    <col min="1" max="1" width="14.5" customWidth="1"/>
    <col min="4" max="4" width="12.125" customWidth="1"/>
    <col min="9" max="9" width="19.25" customWidth="1"/>
    <col min="11" max="11" width="14.625" customWidth="1"/>
  </cols>
  <sheetData>
    <row r="1" spans="1:11" x14ac:dyDescent="0.25">
      <c r="A1" t="s">
        <v>11</v>
      </c>
      <c r="B1">
        <v>101.352</v>
      </c>
    </row>
    <row r="2" spans="1:11" x14ac:dyDescent="0.25">
      <c r="B2" s="5"/>
      <c r="C2" s="5" t="s">
        <v>15</v>
      </c>
      <c r="D2" s="5"/>
      <c r="E2" s="5"/>
    </row>
    <row r="3" spans="1:11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17</v>
      </c>
    </row>
    <row r="4" spans="1:11" ht="17.7" x14ac:dyDescent="0.35">
      <c r="A4" s="1"/>
      <c r="B4" s="1" t="s">
        <v>9</v>
      </c>
      <c r="C4" s="1" t="s">
        <v>9</v>
      </c>
      <c r="D4" s="1" t="s">
        <v>9</v>
      </c>
      <c r="E4" s="1" t="s">
        <v>21</v>
      </c>
      <c r="F4" s="1" t="s">
        <v>9</v>
      </c>
      <c r="G4" s="1" t="s">
        <v>9</v>
      </c>
      <c r="H4" s="1" t="s">
        <v>20</v>
      </c>
      <c r="I4" s="1" t="s">
        <v>19</v>
      </c>
      <c r="J4" s="1" t="s">
        <v>9</v>
      </c>
      <c r="K4" s="1" t="s">
        <v>18</v>
      </c>
    </row>
    <row r="5" spans="1:11" x14ac:dyDescent="0.25">
      <c r="A5">
        <v>-30</v>
      </c>
      <c r="B5">
        <f>(0.6112/(0.000461495*(273.15+A5)))*EXP((22.46*A5)/(A5+272.62))*E5</f>
        <v>0.34046457669775082</v>
      </c>
      <c r="C5">
        <f>0.2*B5</f>
        <v>6.809291533955017E-2</v>
      </c>
      <c r="D5">
        <f>C5</f>
        <v>6.809291533955017E-2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6.540137421626166E-2</v>
      </c>
      <c r="K5">
        <f>100*J5/D5</f>
        <v>96.047252331807272</v>
      </c>
    </row>
    <row r="6" spans="1:11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0.2*B6</f>
        <v>7.5215801021042791E-2</v>
      </c>
      <c r="D6">
        <f t="shared" ref="D6:D69" si="2">C6</f>
        <v>7.5215801021042791E-2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6.4911909034376158E-2</v>
      </c>
      <c r="K6">
        <f t="shared" ref="K6:K69" si="5">100*J6/D6</f>
        <v>86.300894430700865</v>
      </c>
    </row>
    <row r="7" spans="1:11" x14ac:dyDescent="0.25">
      <c r="A7">
        <v>-28</v>
      </c>
      <c r="B7">
        <f t="shared" si="0"/>
        <v>0.41507416108256173</v>
      </c>
      <c r="C7">
        <f t="shared" si="1"/>
        <v>8.3014832216512346E-2</v>
      </c>
      <c r="D7">
        <f t="shared" si="2"/>
        <v>8.3014832216512346E-2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6.4423126697989719E-2</v>
      </c>
      <c r="K7">
        <f t="shared" si="5"/>
        <v>77.604356929815509</v>
      </c>
    </row>
    <row r="8" spans="1:11" x14ac:dyDescent="0.25">
      <c r="A8">
        <v>-27</v>
      </c>
      <c r="B8">
        <f t="shared" si="0"/>
        <v>0.45773718539940367</v>
      </c>
      <c r="C8">
        <f t="shared" si="1"/>
        <v>9.1547437079880736E-2</v>
      </c>
      <c r="D8">
        <f t="shared" si="2"/>
        <v>9.1547437079880736E-2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6.3935052357853295E-2</v>
      </c>
      <c r="K8">
        <f t="shared" si="5"/>
        <v>69.838167399559254</v>
      </c>
    </row>
    <row r="9" spans="1:11" x14ac:dyDescent="0.25">
      <c r="A9">
        <v>-26</v>
      </c>
      <c r="B9">
        <f t="shared" si="0"/>
        <v>0.50437661026155545</v>
      </c>
      <c r="C9">
        <f t="shared" si="1"/>
        <v>0.10087532205231109</v>
      </c>
      <c r="D9">
        <f t="shared" si="2"/>
        <v>0.10087532205231109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6.3447709930540233E-2</v>
      </c>
      <c r="K9">
        <f t="shared" si="5"/>
        <v>62.897157242916208</v>
      </c>
    </row>
    <row r="10" spans="1:11" x14ac:dyDescent="0.25">
      <c r="A10">
        <v>-25</v>
      </c>
      <c r="B10">
        <f t="shared" si="0"/>
        <v>0.55532371536423764</v>
      </c>
      <c r="C10">
        <f t="shared" si="1"/>
        <v>0.11106474307284753</v>
      </c>
      <c r="D10">
        <f t="shared" si="2"/>
        <v>0.11106474307284753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6.2961121753935423E-2</v>
      </c>
      <c r="K10">
        <f t="shared" si="5"/>
        <v>56.688666458841155</v>
      </c>
    </row>
    <row r="11" spans="1:11" x14ac:dyDescent="0.25">
      <c r="A11">
        <v>-24</v>
      </c>
      <c r="B11">
        <f t="shared" si="0"/>
        <v>0.61093395336870038</v>
      </c>
      <c r="C11">
        <f t="shared" si="1"/>
        <v>0.12218679067374008</v>
      </c>
      <c r="D11">
        <f t="shared" si="2"/>
        <v>0.12218679067374008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6.2475308204611668E-2</v>
      </c>
      <c r="K11">
        <f t="shared" si="5"/>
        <v>51.13098384868097</v>
      </c>
    </row>
    <row r="12" spans="1:11" x14ac:dyDescent="0.25">
      <c r="A12">
        <v>-23</v>
      </c>
      <c r="B12">
        <f t="shared" si="0"/>
        <v>0.6715884473672612</v>
      </c>
      <c r="C12">
        <f t="shared" si="1"/>
        <v>0.13431768947345224</v>
      </c>
      <c r="D12">
        <f t="shared" si="2"/>
        <v>0.13431768947345224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6.199028727427594E-2</v>
      </c>
      <c r="K12">
        <f t="shared" si="5"/>
        <v>46.151990491563851</v>
      </c>
    </row>
    <row r="13" spans="1:11" x14ac:dyDescent="0.25">
      <c r="A13">
        <v>-22</v>
      </c>
      <c r="B13">
        <f t="shared" si="0"/>
        <v>0.73769556294691008</v>
      </c>
      <c r="C13">
        <f t="shared" si="1"/>
        <v>0.14753911258938202</v>
      </c>
      <c r="D13">
        <f t="shared" si="2"/>
        <v>0.14753911258938202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6.1506074102328279E-2</v>
      </c>
      <c r="K13">
        <f t="shared" si="5"/>
        <v>41.687978884288547</v>
      </c>
    </row>
    <row r="14" spans="1:11" x14ac:dyDescent="0.25">
      <c r="A14">
        <v>-21</v>
      </c>
      <c r="B14">
        <f t="shared" si="0"/>
        <v>0.8096925575054198</v>
      </c>
      <c r="C14">
        <f t="shared" si="1"/>
        <v>0.16193851150108396</v>
      </c>
      <c r="D14">
        <f t="shared" si="2"/>
        <v>0.16193851150108396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6.1022680461432915E-2</v>
      </c>
      <c r="K14">
        <f t="shared" si="5"/>
        <v>37.682624037843183</v>
      </c>
    </row>
    <row r="15" spans="1:11" x14ac:dyDescent="0.25">
      <c r="A15">
        <v>-20</v>
      </c>
      <c r="B15">
        <f t="shared" si="0"/>
        <v>0.8880473095163034</v>
      </c>
      <c r="C15">
        <f t="shared" si="1"/>
        <v>0.17760946190326068</v>
      </c>
      <c r="D15">
        <f t="shared" si="2"/>
        <v>0.17760946190326068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6.0540114192854891E-2</v>
      </c>
      <c r="K15">
        <f t="shared" si="5"/>
        <v>34.086086148850299</v>
      </c>
    </row>
    <row r="16" spans="1:11" x14ac:dyDescent="0.25">
      <c r="A16">
        <v>-19</v>
      </c>
      <c r="B16">
        <f t="shared" si="0"/>
        <v>0.9732601304798163</v>
      </c>
      <c r="C16">
        <f t="shared" si="1"/>
        <v>0.19465202609596327</v>
      </c>
      <c r="D16">
        <f t="shared" si="2"/>
        <v>0.19465202609596327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6.0058378588165345E-2</v>
      </c>
      <c r="K16">
        <f t="shared" si="5"/>
        <v>30.854227306401949</v>
      </c>
    </row>
    <row r="17" spans="1:11" x14ac:dyDescent="0.25">
      <c r="A17">
        <v>-18</v>
      </c>
      <c r="B17">
        <f t="shared" si="0"/>
        <v>1.0658656623364793</v>
      </c>
      <c r="C17">
        <f t="shared" si="1"/>
        <v>0.21317313246729586</v>
      </c>
      <c r="D17">
        <f t="shared" si="2"/>
        <v>0.21317313246729586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5.9577471713765887E-2</v>
      </c>
      <c r="K17">
        <f t="shared" si="5"/>
        <v>27.947927125809823</v>
      </c>
    </row>
    <row r="18" spans="1:11" x14ac:dyDescent="0.25">
      <c r="A18">
        <v>-17</v>
      </c>
      <c r="B18">
        <f t="shared" si="0"/>
        <v>1.1664348631571804</v>
      </c>
      <c r="C18">
        <f t="shared" si="1"/>
        <v>0.23328697263143608</v>
      </c>
      <c r="D18">
        <f t="shared" si="2"/>
        <v>0.23328697263143608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5.9097385674526118E-2</v>
      </c>
      <c r="K18">
        <f t="shared" si="5"/>
        <v>25.332484282306034</v>
      </c>
    </row>
    <row r="19" spans="1:11" x14ac:dyDescent="0.25">
      <c r="A19">
        <v>-16</v>
      </c>
      <c r="B19">
        <f t="shared" si="0"/>
        <v>1.2755770839597245</v>
      </c>
      <c r="C19">
        <f t="shared" si="1"/>
        <v>0.25511541679194488</v>
      </c>
      <c r="D19">
        <f t="shared" si="2"/>
        <v>0.25511541679194488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5.8618105812669116E-2</v>
      </c>
      <c r="K19">
        <f t="shared" si="5"/>
        <v>22.977092701721798</v>
      </c>
    </row>
    <row r="20" spans="1:11" x14ac:dyDescent="0.25">
      <c r="A20">
        <v>-15</v>
      </c>
      <c r="B20">
        <f t="shared" si="0"/>
        <v>1.3939422395356675</v>
      </c>
      <c r="C20">
        <f t="shared" si="1"/>
        <v>0.27878844790713353</v>
      </c>
      <c r="D20">
        <f t="shared" si="2"/>
        <v>0.27878844790713353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5.8139609837878109E-2</v>
      </c>
      <c r="K20">
        <f t="shared" si="5"/>
        <v>20.854382695672111</v>
      </c>
    </row>
    <row r="21" spans="1:11" x14ac:dyDescent="0.25">
      <c r="A21">
        <v>-14</v>
      </c>
      <c r="B21">
        <f t="shared" si="0"/>
        <v>1.5222230762032749</v>
      </c>
      <c r="C21">
        <f t="shared" si="1"/>
        <v>0.30444461524065503</v>
      </c>
      <c r="D21">
        <f t="shared" si="2"/>
        <v>0.30444461524065503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5.7661866884431832E-2</v>
      </c>
      <c r="K21">
        <f t="shared" si="5"/>
        <v>18.94001864307954</v>
      </c>
    </row>
    <row r="22" spans="1:11" x14ac:dyDescent="0.25">
      <c r="A22">
        <v>-13</v>
      </c>
      <c r="B22">
        <f t="shared" si="0"/>
        <v>1.66115753943248</v>
      </c>
      <c r="C22">
        <f t="shared" si="1"/>
        <v>0.33223150788649602</v>
      </c>
      <c r="D22">
        <f t="shared" si="2"/>
        <v>0.33223150788649602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5.7184836491009534E-2</v>
      </c>
      <c r="K22">
        <f t="shared" si="5"/>
        <v>17.212345949603982</v>
      </c>
    </row>
    <row r="23" spans="1:11" x14ac:dyDescent="0.25">
      <c r="A23">
        <v>-12</v>
      </c>
      <c r="B23">
        <f t="shared" si="0"/>
        <v>1.8115312443156113</v>
      </c>
      <c r="C23">
        <f t="shared" si="1"/>
        <v>0.36230624886312229</v>
      </c>
      <c r="D23">
        <f t="shared" si="2"/>
        <v>0.36230624886312229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5.6708467498635742E-2</v>
      </c>
      <c r="K23">
        <f t="shared" si="5"/>
        <v>15.652080988550642</v>
      </c>
    </row>
    <row r="24" spans="1:11" x14ac:dyDescent="0.25">
      <c r="A24">
        <v>-11</v>
      </c>
      <c r="B24">
        <f t="shared" si="0"/>
        <v>1.9741800518834192</v>
      </c>
      <c r="C24">
        <f t="shared" si="1"/>
        <v>0.39483601037668387</v>
      </c>
      <c r="D24">
        <f t="shared" si="2"/>
        <v>0.39483601037668387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5.6232696862062892E-2</v>
      </c>
      <c r="K24">
        <f t="shared" si="5"/>
        <v>14.24203856391301</v>
      </c>
    </row>
    <row r="25" spans="1:11" x14ac:dyDescent="0.25">
      <c r="A25">
        <v>-10</v>
      </c>
      <c r="B25">
        <f t="shared" si="0"/>
        <v>2.1499927542894479</v>
      </c>
      <c r="C25">
        <f t="shared" si="1"/>
        <v>0.42999855085788963</v>
      </c>
      <c r="D25">
        <f t="shared" si="2"/>
        <v>0.42999855085788963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5.5757448369715121E-2</v>
      </c>
      <c r="K25">
        <f t="shared" si="5"/>
        <v>12.966892157769717</v>
      </c>
    </row>
    <row r="26" spans="1:11" x14ac:dyDescent="0.25">
      <c r="A26">
        <v>-9</v>
      </c>
      <c r="B26">
        <f t="shared" si="0"/>
        <v>2.3399138719069876</v>
      </c>
      <c r="C26">
        <f t="shared" si="1"/>
        <v>0.46798277438139757</v>
      </c>
      <c r="D26">
        <f t="shared" si="2"/>
        <v>0.46798277438139757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5.5282631267139767E-2</v>
      </c>
      <c r="K26">
        <f t="shared" si="5"/>
        <v>11.812962846808848</v>
      </c>
    </row>
    <row r="27" spans="1:11" x14ac:dyDescent="0.25">
      <c r="A27">
        <v>-8</v>
      </c>
      <c r="B27">
        <f t="shared" si="0"/>
        <v>2.5449465654016961</v>
      </c>
      <c r="C27">
        <f t="shared" si="1"/>
        <v>0.50898931308033923</v>
      </c>
      <c r="D27">
        <f t="shared" si="2"/>
        <v>0.50898931308033923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5.4808138778734347E-2</v>
      </c>
      <c r="K27">
        <f t="shared" si="5"/>
        <v>10.768033310373923</v>
      </c>
    </row>
    <row r="28" spans="1:11" x14ac:dyDescent="0.25">
      <c r="A28">
        <v>-7</v>
      </c>
      <c r="B28">
        <f t="shared" si="0"/>
        <v>2.7661556658593356</v>
      </c>
      <c r="C28">
        <f t="shared" si="1"/>
        <v>0.55323113317186712</v>
      </c>
      <c r="D28">
        <f t="shared" si="2"/>
        <v>0.55323113317186712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5.4333846522336512E-2</v>
      </c>
      <c r="K28">
        <f t="shared" si="5"/>
        <v>9.8211838171184649</v>
      </c>
    </row>
    <row r="29" spans="1:11" x14ac:dyDescent="0.25">
      <c r="A29">
        <v>-6</v>
      </c>
      <c r="B29">
        <f t="shared" si="0"/>
        <v>3.004670826062001</v>
      </c>
      <c r="C29">
        <f t="shared" si="1"/>
        <v>0.60093416521240028</v>
      </c>
      <c r="D29">
        <f t="shared" si="2"/>
        <v>0.60093416521240028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5.3859610811082086E-2</v>
      </c>
      <c r="K29">
        <f t="shared" si="5"/>
        <v>8.9626474793699558</v>
      </c>
    </row>
    <row r="30" spans="1:11" x14ac:dyDescent="0.25">
      <c r="A30">
        <v>-5</v>
      </c>
      <c r="B30">
        <f t="shared" si="0"/>
        <v>3.2616897960175018</v>
      </c>
      <c r="C30">
        <f t="shared" si="1"/>
        <v>0.65233795920350035</v>
      </c>
      <c r="D30">
        <f t="shared" si="2"/>
        <v>0.65233795920350035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5.3385266836753278E-2</v>
      </c>
      <c r="K30">
        <f t="shared" si="5"/>
        <v>8.183682412401124</v>
      </c>
    </row>
    <row r="31" spans="1:11" x14ac:dyDescent="0.25">
      <c r="A31">
        <v>-4</v>
      </c>
      <c r="B31">
        <f t="shared" si="0"/>
        <v>3.5384818258553365</v>
      </c>
      <c r="C31">
        <f t="shared" si="1"/>
        <v>0.70769636517106738</v>
      </c>
      <c r="D31">
        <f t="shared" si="2"/>
        <v>0.70769636517106738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5.2910626728653959E-2</v>
      </c>
      <c r="K31">
        <f t="shared" si="5"/>
        <v>7.4764587374790565</v>
      </c>
    </row>
    <row r="32" spans="1:11" x14ac:dyDescent="0.25">
      <c r="A32">
        <v>-3</v>
      </c>
      <c r="B32">
        <f t="shared" si="0"/>
        <v>3.8363911992086868</v>
      </c>
      <c r="C32">
        <f t="shared" si="1"/>
        <v>0.76727823984173738</v>
      </c>
      <c r="D32">
        <f t="shared" si="2"/>
        <v>0.76727823984173738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5.2435477481863495E-2</v>
      </c>
      <c r="K32">
        <f t="shared" si="5"/>
        <v>6.8339586292293522</v>
      </c>
    </row>
    <row r="33" spans="1:11" x14ac:dyDescent="0.25">
      <c r="A33">
        <v>-2</v>
      </c>
      <c r="B33">
        <f t="shared" si="0"/>
        <v>4.156840900205272</v>
      </c>
      <c r="C33">
        <f t="shared" si="1"/>
        <v>0.83136818004105439</v>
      </c>
      <c r="D33">
        <f t="shared" si="2"/>
        <v>0.83136818004105439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5.1959578748533866E-2</v>
      </c>
      <c r="K33">
        <f t="shared" si="5"/>
        <v>6.2498878350104787</v>
      </c>
    </row>
    <row r="34" spans="1:11" x14ac:dyDescent="0.25">
      <c r="A34">
        <v>-1</v>
      </c>
      <c r="B34">
        <f t="shared" si="0"/>
        <v>4.5013364171904406</v>
      </c>
      <c r="C34">
        <f t="shared" si="1"/>
        <v>0.90026728343808815</v>
      </c>
      <c r="D34">
        <f t="shared" si="2"/>
        <v>0.90026728343808815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5.1482660485707488E-2</v>
      </c>
      <c r="K34">
        <f t="shared" si="5"/>
        <v>5.7185972913618581</v>
      </c>
    </row>
    <row r="35" spans="1:11" x14ac:dyDescent="0.25">
      <c r="A35">
        <v>0</v>
      </c>
      <c r="B35">
        <f>(0.6112/(0.000461495*(273.15+A35)))*EXP((22.46*A35)/(A35+272.62))*E35</f>
        <v>4.871469686303695</v>
      </c>
      <c r="C35">
        <f t="shared" si="1"/>
        <v>0.9742939372607391</v>
      </c>
      <c r="D35">
        <f t="shared" si="2"/>
        <v>0.9742939372607391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5.1004420452945551E-2</v>
      </c>
      <c r="K35">
        <f t="shared" si="5"/>
        <v>5.2350136342166138</v>
      </c>
    </row>
    <row r="36" spans="1:11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1.0433963081639042</v>
      </c>
      <c r="D36">
        <f t="shared" si="2"/>
        <v>1.0433963081639042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5.0517119869566779E-2</v>
      </c>
      <c r="K36">
        <f t="shared" si="5"/>
        <v>4.8416042374601913</v>
      </c>
    </row>
    <row r="37" spans="1:11" x14ac:dyDescent="0.25">
      <c r="A37">
        <v>2</v>
      </c>
      <c r="B37">
        <f t="shared" ref="B37:B100" si="6">(0.6112/(0.000461495*(273.15+A37)))*EXP((17.62*A37)/(A37+243.12))*E37</f>
        <v>5.5837840129128855</v>
      </c>
      <c r="C37">
        <f t="shared" si="1"/>
        <v>1.1167568025825771</v>
      </c>
      <c r="D37">
        <f t="shared" si="2"/>
        <v>1.1167568025825771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5.0027510841743235E-2</v>
      </c>
      <c r="K37">
        <f t="shared" si="5"/>
        <v>4.4797140009401479</v>
      </c>
    </row>
    <row r="38" spans="1:11" x14ac:dyDescent="0.25">
      <c r="A38">
        <v>3</v>
      </c>
      <c r="B38">
        <f t="shared" si="6"/>
        <v>5.9729793410580179</v>
      </c>
      <c r="C38">
        <f t="shared" si="1"/>
        <v>1.1945958682116036</v>
      </c>
      <c r="D38">
        <f t="shared" si="2"/>
        <v>1.1945958682116036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4.9535254865984896E-2</v>
      </c>
      <c r="K38">
        <f t="shared" si="5"/>
        <v>4.1466119366495677</v>
      </c>
    </row>
    <row r="39" spans="1:11" x14ac:dyDescent="0.25">
      <c r="A39">
        <v>4</v>
      </c>
      <c r="B39">
        <f t="shared" si="6"/>
        <v>6.3857149866037233</v>
      </c>
      <c r="C39">
        <f t="shared" si="1"/>
        <v>1.2771429973207447</v>
      </c>
      <c r="D39">
        <f t="shared" si="2"/>
        <v>1.2771429973207447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4.9039985798392444E-2</v>
      </c>
      <c r="K39">
        <f t="shared" si="5"/>
        <v>3.8398194956454379</v>
      </c>
    </row>
    <row r="40" spans="1:11" x14ac:dyDescent="0.25">
      <c r="A40">
        <v>5</v>
      </c>
      <c r="B40">
        <f t="shared" si="6"/>
        <v>6.823184926596392</v>
      </c>
      <c r="C40">
        <f t="shared" si="1"/>
        <v>1.3646369853192786</v>
      </c>
      <c r="D40">
        <f t="shared" si="2"/>
        <v>1.3646369853192786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4.8541308304242088E-2</v>
      </c>
      <c r="K40">
        <f t="shared" si="5"/>
        <v>3.5570857910527081</v>
      </c>
    </row>
    <row r="41" spans="1:11" x14ac:dyDescent="0.25">
      <c r="A41">
        <v>6</v>
      </c>
      <c r="B41">
        <f t="shared" si="6"/>
        <v>7.2866309618571146</v>
      </c>
      <c r="C41">
        <f t="shared" si="1"/>
        <v>1.4573261923714229</v>
      </c>
      <c r="D41">
        <f t="shared" si="2"/>
        <v>1.4573261923714229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4.803879625099499E-2</v>
      </c>
      <c r="K41">
        <f t="shared" si="5"/>
        <v>3.296365391801833</v>
      </c>
    </row>
    <row r="42" spans="1:11" x14ac:dyDescent="0.25">
      <c r="A42">
        <v>7</v>
      </c>
      <c r="B42">
        <f t="shared" si="6"/>
        <v>7.7773440398121449</v>
      </c>
      <c r="C42">
        <f t="shared" si="1"/>
        <v>1.555468807962429</v>
      </c>
      <c r="D42">
        <f t="shared" si="2"/>
        <v>1.555468807962429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4.7531991043881679E-2</v>
      </c>
      <c r="K42">
        <f t="shared" si="5"/>
        <v>3.0557984062789236</v>
      </c>
    </row>
    <row r="43" spans="1:11" x14ac:dyDescent="0.25">
      <c r="A43">
        <v>8</v>
      </c>
      <c r="B43">
        <f t="shared" si="6"/>
        <v>8.2966655915590533</v>
      </c>
      <c r="C43">
        <f t="shared" si="1"/>
        <v>1.6593331183118107</v>
      </c>
      <c r="D43">
        <f t="shared" si="2"/>
        <v>1.6593331183118107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4.7020399903240313E-2</v>
      </c>
      <c r="K43">
        <f t="shared" si="5"/>
        <v>2.833692607249255</v>
      </c>
    </row>
    <row r="44" spans="1:11" x14ac:dyDescent="0.25">
      <c r="A44">
        <v>9</v>
      </c>
      <c r="B44">
        <f t="shared" si="6"/>
        <v>8.8459888826345985</v>
      </c>
      <c r="C44">
        <f t="shared" si="1"/>
        <v>1.7691977765269198</v>
      </c>
      <c r="D44">
        <f t="shared" si="2"/>
        <v>1.7691977765269198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4.650349408281735E-2</v>
      </c>
      <c r="K44">
        <f t="shared" si="5"/>
        <v>2.6285073777397301</v>
      </c>
    </row>
    <row r="45" spans="1:11" x14ac:dyDescent="0.25">
      <c r="A45">
        <v>10</v>
      </c>
      <c r="B45">
        <f t="shared" si="6"/>
        <v>9.4267603769344692</v>
      </c>
      <c r="C45">
        <f t="shared" si="1"/>
        <v>1.885352075386894</v>
      </c>
      <c r="D45">
        <f t="shared" si="2"/>
        <v>1.885352075386894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4.5980707028270083E-2</v>
      </c>
      <c r="K45">
        <f t="shared" si="5"/>
        <v>2.4388392825162035</v>
      </c>
    </row>
    <row r="46" spans="1:11" x14ac:dyDescent="0.25">
      <c r="A46">
        <v>11</v>
      </c>
      <c r="B46">
        <f t="shared" si="6"/>
        <v>10.0404811132198</v>
      </c>
      <c r="C46">
        <f t="shared" si="1"/>
        <v>2.0080962226439598</v>
      </c>
      <c r="D46">
        <f t="shared" si="2"/>
        <v>2.0080962226439598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4.5451432475142335E-2</v>
      </c>
      <c r="K46">
        <f t="shared" si="5"/>
        <v>2.2634090917863841</v>
      </c>
    </row>
    <row r="47" spans="1:11" x14ac:dyDescent="0.25">
      <c r="A47">
        <v>12</v>
      </c>
      <c r="B47">
        <f t="shared" si="6"/>
        <v>10.688708093630602</v>
      </c>
      <c r="C47">
        <f t="shared" si="1"/>
        <v>2.1377416187261207</v>
      </c>
      <c r="D47">
        <f t="shared" si="2"/>
        <v>2.1377416187261207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4.491502248561783E-2</v>
      </c>
      <c r="K47">
        <f t="shared" si="5"/>
        <v>2.1010501031636686</v>
      </c>
    </row>
    <row r="48" spans="1:11" x14ac:dyDescent="0.25">
      <c r="A48">
        <v>13</v>
      </c>
      <c r="B48">
        <f t="shared" si="6"/>
        <v>11.373055683612197</v>
      </c>
      <c r="C48">
        <f t="shared" si="1"/>
        <v>2.2746111367224393</v>
      </c>
      <c r="D48">
        <f t="shared" si="2"/>
        <v>2.2746111367224393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4.4370785423389639E-2</v>
      </c>
      <c r="K48">
        <f t="shared" si="5"/>
        <v>1.950697625059769</v>
      </c>
    </row>
    <row r="49" spans="1:11" x14ac:dyDescent="0.25">
      <c r="A49">
        <v>14</v>
      </c>
      <c r="B49">
        <f t="shared" si="6"/>
        <v>12.095197022647042</v>
      </c>
      <c r="C49">
        <f t="shared" si="1"/>
        <v>2.4190394045294088</v>
      </c>
      <c r="D49">
        <f t="shared" si="2"/>
        <v>2.4190394045294088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4.3817983866019115E-2</v>
      </c>
      <c r="K49">
        <f t="shared" si="5"/>
        <v>1.8113794998119639</v>
      </c>
    </row>
    <row r="50" spans="1:11" x14ac:dyDescent="0.25">
      <c r="A50">
        <v>15</v>
      </c>
      <c r="B50">
        <f t="shared" si="6"/>
        <v>12.85686544517155</v>
      </c>
      <c r="C50">
        <f t="shared" si="1"/>
        <v>2.5713730890343101</v>
      </c>
      <c r="D50">
        <f t="shared" si="2"/>
        <v>2.5713730890343101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4.3255832454193927E-2</v>
      </c>
      <c r="K50">
        <f t="shared" si="5"/>
        <v>1.6822075582364764</v>
      </c>
    </row>
    <row r="51" spans="1:11" x14ac:dyDescent="0.25">
      <c r="A51">
        <v>16</v>
      </c>
      <c r="B51">
        <f t="shared" si="6"/>
        <v>13.659855911045073</v>
      </c>
      <c r="C51">
        <f t="shared" si="1"/>
        <v>2.7319711822090147</v>
      </c>
      <c r="D51">
        <f t="shared" si="2"/>
        <v>2.7319711822090147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4.2683495677331346E-2</v>
      </c>
      <c r="K51">
        <f t="shared" si="5"/>
        <v>1.562369909144443</v>
      </c>
    </row>
    <row r="52" spans="1:11" x14ac:dyDescent="0.25">
      <c r="A52">
        <v>17</v>
      </c>
      <c r="B52">
        <f t="shared" si="6"/>
        <v>14.506026444926496</v>
      </c>
      <c r="C52">
        <f t="shared" si="1"/>
        <v>2.9012052889852993</v>
      </c>
      <c r="D52">
        <f t="shared" si="2"/>
        <v>2.9012052889852993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4.2100085595010842E-2</v>
      </c>
      <c r="K52">
        <f t="shared" si="5"/>
        <v>1.4511239778463041</v>
      </c>
    </row>
    <row r="53" spans="1:11" x14ac:dyDescent="0.25">
      <c r="A53">
        <v>18</v>
      </c>
      <c r="B53">
        <f t="shared" si="6"/>
        <v>15.397299583902969</v>
      </c>
      <c r="C53">
        <f t="shared" si="1"/>
        <v>3.0794599167805941</v>
      </c>
      <c r="D53">
        <f t="shared" si="2"/>
        <v>3.0794599167805941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4.150465949375854E-2</v>
      </c>
      <c r="K53">
        <f t="shared" si="5"/>
        <v>1.3477902169660119</v>
      </c>
    </row>
    <row r="54" spans="1:11" x14ac:dyDescent="0.25">
      <c r="A54">
        <v>19</v>
      </c>
      <c r="B54">
        <f t="shared" si="6"/>
        <v>16.335663832704615</v>
      </c>
      <c r="C54">
        <f t="shared" si="1"/>
        <v>3.2671327665409233</v>
      </c>
      <c r="D54">
        <f t="shared" si="2"/>
        <v>3.2671327665409233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4.0896217478745278E-2</v>
      </c>
      <c r="K54">
        <f t="shared" si="5"/>
        <v>1.2517464211301137</v>
      </c>
    </row>
    <row r="55" spans="1:11" x14ac:dyDescent="0.25">
      <c r="A55">
        <v>20</v>
      </c>
      <c r="B55">
        <f t="shared" si="6"/>
        <v>17.323175125829515</v>
      </c>
      <c r="C55">
        <f t="shared" si="1"/>
        <v>3.464635025165903</v>
      </c>
      <c r="D55">
        <f t="shared" si="2"/>
        <v>3.464635025165903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  <c r="K55">
        <f t="shared" si="5"/>
        <v>1.1624225844126683</v>
      </c>
    </row>
    <row r="56" spans="1:11" x14ac:dyDescent="0.25">
      <c r="A56">
        <v>21</v>
      </c>
      <c r="B56">
        <f t="shared" si="6"/>
        <v>18.361958295894048</v>
      </c>
      <c r="C56">
        <f t="shared" si="1"/>
        <v>3.6723916591788099</v>
      </c>
      <c r="D56">
        <f t="shared" si="2"/>
        <v>3.6723916591788099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119" si="7">1.96*F56+793*I56+(G56+D56*H56)*((A56-20)/(50+30))</f>
        <v>4.0911414687219198E-2</v>
      </c>
      <c r="K56">
        <f t="shared" si="5"/>
        <v>1.1140264569811018</v>
      </c>
    </row>
    <row r="57" spans="1:11" x14ac:dyDescent="0.25">
      <c r="A57">
        <v>22</v>
      </c>
      <c r="B57">
        <f t="shared" si="6"/>
        <v>19.454208547515162</v>
      </c>
      <c r="C57">
        <f t="shared" si="1"/>
        <v>3.8908417095030323</v>
      </c>
      <c r="D57">
        <f t="shared" si="2"/>
        <v>3.8908417095030323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7"/>
        <v>4.1565513128212724E-2</v>
      </c>
      <c r="K57">
        <f t="shared" si="5"/>
        <v>1.068291033960407</v>
      </c>
    </row>
    <row r="58" spans="1:11" x14ac:dyDescent="0.25">
      <c r="A58">
        <v>23</v>
      </c>
      <c r="B58">
        <f t="shared" si="6"/>
        <v>20.602192936023378</v>
      </c>
      <c r="C58">
        <f t="shared" si="1"/>
        <v>4.120438587204676</v>
      </c>
      <c r="D58">
        <f t="shared" si="2"/>
        <v>4.120438587204676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7"/>
        <v>4.2237249341060525E-2</v>
      </c>
      <c r="K58">
        <f t="shared" si="5"/>
        <v>1.0250668332303543</v>
      </c>
    </row>
    <row r="59" spans="1:11" x14ac:dyDescent="0.25">
      <c r="A59">
        <v>24</v>
      </c>
      <c r="B59">
        <f t="shared" si="6"/>
        <v>21.808251850298259</v>
      </c>
      <c r="C59">
        <f t="shared" si="1"/>
        <v>4.3616503700596523</v>
      </c>
      <c r="D59">
        <f t="shared" si="2"/>
        <v>4.3616503700596523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7"/>
        <v>4.2927947555508945E-2</v>
      </c>
      <c r="K59">
        <f t="shared" si="5"/>
        <v>0.98421340349024444</v>
      </c>
    </row>
    <row r="60" spans="1:11" x14ac:dyDescent="0.25">
      <c r="A60">
        <v>25</v>
      </c>
      <c r="B60">
        <f t="shared" si="6"/>
        <v>23.074800499011509</v>
      </c>
      <c r="C60">
        <f t="shared" si="1"/>
        <v>4.6149600998023024</v>
      </c>
      <c r="D60">
        <f t="shared" si="2"/>
        <v>4.6149600998023024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7"/>
        <v>4.3639005018712929E-2</v>
      </c>
      <c r="K60">
        <f t="shared" si="5"/>
        <v>0.94559875004298211</v>
      </c>
    </row>
    <row r="61" spans="1:11" x14ac:dyDescent="0.25">
      <c r="A61">
        <v>26</v>
      </c>
      <c r="B61">
        <f t="shared" si="6"/>
        <v>24.404330399557107</v>
      </c>
      <c r="C61">
        <f t="shared" si="1"/>
        <v>4.8808660799114216</v>
      </c>
      <c r="D61">
        <f t="shared" si="2"/>
        <v>4.8808660799114216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7"/>
        <v>4.4371894867980065E-2</v>
      </c>
      <c r="K61">
        <f t="shared" si="5"/>
        <v>0.90909879807202842</v>
      </c>
    </row>
    <row r="62" spans="1:11" x14ac:dyDescent="0.25">
      <c r="A62">
        <v>27</v>
      </c>
      <c r="B62">
        <f t="shared" si="6"/>
        <v>25.799410868942786</v>
      </c>
      <c r="C62">
        <f t="shared" si="1"/>
        <v>5.1598821737885574</v>
      </c>
      <c r="D62">
        <f t="shared" si="2"/>
        <v>5.1598821737885574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7"/>
        <v>4.5128169070619492E-2</v>
      </c>
      <c r="K62">
        <f t="shared" si="5"/>
        <v>0.87459689098840188</v>
      </c>
    </row>
    <row r="63" spans="1:11" x14ac:dyDescent="0.25">
      <c r="A63">
        <v>28</v>
      </c>
      <c r="B63">
        <f t="shared" si="6"/>
        <v>27.262690515912674</v>
      </c>
      <c r="C63">
        <f t="shared" si="1"/>
        <v>5.4525381031825351</v>
      </c>
      <c r="D63">
        <f t="shared" si="2"/>
        <v>5.4525381031825351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7"/>
        <v>4.5909461430954757E-2</v>
      </c>
      <c r="K63">
        <f t="shared" si="5"/>
        <v>0.84198332156832323</v>
      </c>
    </row>
    <row r="64" spans="1:11" x14ac:dyDescent="0.25">
      <c r="A64">
        <v>29</v>
      </c>
      <c r="B64">
        <f t="shared" si="6"/>
        <v>28.796898733567083</v>
      </c>
      <c r="C64">
        <f t="shared" si="1"/>
        <v>5.7593797467134173</v>
      </c>
      <c r="D64">
        <f t="shared" si="2"/>
        <v>5.7593797467134173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7"/>
        <v>4.6717490664515776E-2</v>
      </c>
      <c r="K64">
        <f t="shared" si="5"/>
        <v>0.81115489373964367</v>
      </c>
    </row>
    <row r="65" spans="1:11" x14ac:dyDescent="0.25">
      <c r="A65">
        <v>30</v>
      </c>
      <c r="B65">
        <f t="shared" si="6"/>
        <v>30.404847191742366</v>
      </c>
      <c r="C65">
        <f t="shared" si="1"/>
        <v>6.0809694383484736</v>
      </c>
      <c r="D65">
        <f t="shared" si="2"/>
        <v>6.0809694383484736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7"/>
        <v>4.7554063539380673E-2</v>
      </c>
      <c r="K65">
        <f t="shared" si="5"/>
        <v>0.78201451300659464</v>
      </c>
    </row>
    <row r="66" spans="1:11" x14ac:dyDescent="0.25">
      <c r="A66">
        <v>31</v>
      </c>
      <c r="B66">
        <f t="shared" si="6"/>
        <v>32.089431328411301</v>
      </c>
      <c r="C66">
        <f t="shared" si="1"/>
        <v>6.4178862656822604</v>
      </c>
      <c r="D66">
        <f t="shared" si="2"/>
        <v>6.4178862656822604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7"/>
        <v>4.8421078084593928E-2</v>
      </c>
      <c r="K66">
        <f t="shared" si="5"/>
        <v>0.75447080362753161</v>
      </c>
    </row>
    <row r="67" spans="1:11" x14ac:dyDescent="0.25">
      <c r="A67">
        <v>32</v>
      </c>
      <c r="B67">
        <f t="shared" si="6"/>
        <v>33.853631839362485</v>
      </c>
      <c r="C67">
        <f t="shared" si="1"/>
        <v>6.7707263678724976</v>
      </c>
      <c r="D67">
        <f t="shared" si="2"/>
        <v>6.7707263678724976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7"/>
        <v>4.932052686554262E-2</v>
      </c>
      <c r="K67">
        <f t="shared" si="5"/>
        <v>0.72843775077917006</v>
      </c>
    </row>
    <row r="68" spans="1:11" x14ac:dyDescent="0.25">
      <c r="A68">
        <v>33</v>
      </c>
      <c r="B68">
        <f t="shared" si="6"/>
        <v>35.700516165416261</v>
      </c>
      <c r="C68">
        <f t="shared" si="1"/>
        <v>7.1401032330832521</v>
      </c>
      <c r="D68">
        <f t="shared" si="2"/>
        <v>7.1401032330832521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7"/>
        <v>5.0254500326128083E-2</v>
      </c>
      <c r="K68">
        <f t="shared" si="5"/>
        <v>0.70383436605337568</v>
      </c>
    </row>
    <row r="69" spans="1:11" x14ac:dyDescent="0.25">
      <c r="A69">
        <v>34</v>
      </c>
      <c r="B69">
        <f t="shared" si="6"/>
        <v>37.633239976434034</v>
      </c>
      <c r="C69">
        <f t="shared" si="1"/>
        <v>7.5266479952868073</v>
      </c>
      <c r="D69">
        <f t="shared" si="2"/>
        <v>7.5266479952868073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7"/>
        <v>5.1225190197525569E-2</v>
      </c>
      <c r="K69">
        <f t="shared" si="5"/>
        <v>0.68058437473896505</v>
      </c>
    </row>
    <row r="70" spans="1:11" x14ac:dyDescent="0.25">
      <c r="A70">
        <v>35</v>
      </c>
      <c r="B70">
        <f t="shared" si="6"/>
        <v>39.655048651377975</v>
      </c>
      <c r="C70">
        <f t="shared" ref="C70:C133" si="8">0.2*B70</f>
        <v>7.9310097302755951</v>
      </c>
      <c r="D70">
        <f t="shared" ref="D70:D133" si="9">C70</f>
        <v>7.9310097302755951</v>
      </c>
      <c r="E70">
        <f t="shared" ref="E70:E133" si="10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7"/>
        <v>5.2234892973280017E-2</v>
      </c>
      <c r="K70">
        <f t="shared" ref="K70:K133" si="11">100*J70/D70</f>
        <v>0.65861592344137632</v>
      </c>
    </row>
    <row r="71" spans="1:11" x14ac:dyDescent="0.25">
      <c r="A71">
        <v>36</v>
      </c>
      <c r="B71">
        <f t="shared" si="6"/>
        <v>41.76927875367884</v>
      </c>
      <c r="C71">
        <f t="shared" si="8"/>
        <v>8.353855750735768</v>
      </c>
      <c r="D71">
        <f t="shared" si="9"/>
        <v>8.353855750735768</v>
      </c>
      <c r="E71">
        <f t="shared" si="10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7"/>
        <v>5.3286013450441455E-2</v>
      </c>
      <c r="K71">
        <f t="shared" si="11"/>
        <v>0.63786130668761276</v>
      </c>
    </row>
    <row r="72" spans="1:11" x14ac:dyDescent="0.25">
      <c r="A72">
        <v>37</v>
      </c>
      <c r="B72">
        <f t="shared" si="6"/>
        <v>43.979359501171047</v>
      </c>
      <c r="C72">
        <f t="shared" si="8"/>
        <v>8.795871900234209</v>
      </c>
      <c r="D72">
        <f t="shared" si="9"/>
        <v>8.795871900234209</v>
      </c>
      <c r="E72">
        <f t="shared" si="10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7"/>
        <v>5.4381068336399302E-2</v>
      </c>
      <c r="K72">
        <f t="shared" si="11"/>
        <v>0.618256711252824</v>
      </c>
    </row>
    <row r="73" spans="1:11" x14ac:dyDescent="0.25">
      <c r="A73">
        <v>37.1</v>
      </c>
      <c r="B73">
        <f t="shared" si="6"/>
        <v>44.205774186706307</v>
      </c>
      <c r="C73">
        <f t="shared" si="8"/>
        <v>8.8411548373412625</v>
      </c>
      <c r="D73">
        <f t="shared" si="9"/>
        <v>8.8411548373412625</v>
      </c>
      <c r="E73">
        <f t="shared" si="10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7">
        <f t="shared" si="7"/>
        <v>5.449309053944508E-2</v>
      </c>
      <c r="K73">
        <f t="shared" si="11"/>
        <v>0.61635715629919219</v>
      </c>
    </row>
    <row r="74" spans="1:11" x14ac:dyDescent="0.25">
      <c r="A74">
        <v>37.200000000000003</v>
      </c>
      <c r="B74">
        <f t="shared" si="6"/>
        <v>44.433186108745971</v>
      </c>
      <c r="C74">
        <f t="shared" si="8"/>
        <v>8.8866372217491953</v>
      </c>
      <c r="D74">
        <f t="shared" si="9"/>
        <v>8.8866372217491953</v>
      </c>
      <c r="E74">
        <f t="shared" si="10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7">
        <f t="shared" si="7"/>
        <v>5.4605581008028231E-2</v>
      </c>
      <c r="K74">
        <f t="shared" si="11"/>
        <v>0.61446843890944802</v>
      </c>
    </row>
    <row r="75" spans="1:11" x14ac:dyDescent="0.25">
      <c r="A75">
        <v>37.299999999999997</v>
      </c>
      <c r="B75">
        <f t="shared" si="6"/>
        <v>44.661598852404765</v>
      </c>
      <c r="C75">
        <f t="shared" si="8"/>
        <v>8.9323197704809534</v>
      </c>
      <c r="D75">
        <f t="shared" si="9"/>
        <v>8.9323197704809534</v>
      </c>
      <c r="E75">
        <f t="shared" si="10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7">
        <f t="shared" si="7"/>
        <v>5.4718542451099514E-2</v>
      </c>
      <c r="K75">
        <f t="shared" si="11"/>
        <v>0.61259050120362224</v>
      </c>
    </row>
    <row r="76" spans="1:11" x14ac:dyDescent="0.25">
      <c r="A76">
        <v>37.4</v>
      </c>
      <c r="B76">
        <f t="shared" si="6"/>
        <v>44.891016012384263</v>
      </c>
      <c r="C76">
        <f t="shared" si="8"/>
        <v>8.9782032024768537</v>
      </c>
      <c r="D76">
        <f t="shared" si="9"/>
        <v>8.9782032024768537</v>
      </c>
      <c r="E76">
        <f t="shared" si="10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7">
        <f t="shared" si="7"/>
        <v>5.4831977589616138E-2</v>
      </c>
      <c r="K76">
        <f t="shared" si="11"/>
        <v>0.61072328564015366</v>
      </c>
    </row>
    <row r="77" spans="1:11" x14ac:dyDescent="0.25">
      <c r="A77">
        <v>37.5</v>
      </c>
      <c r="B77">
        <f t="shared" si="6"/>
        <v>45.121441192987078</v>
      </c>
      <c r="C77">
        <f t="shared" si="8"/>
        <v>9.0242882385974159</v>
      </c>
      <c r="D77">
        <f t="shared" si="9"/>
        <v>9.0242882385974159</v>
      </c>
      <c r="E77">
        <f t="shared" si="10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7">
        <f t="shared" si="7"/>
        <v>5.4945889156579553E-2</v>
      </c>
      <c r="K77">
        <f t="shared" si="11"/>
        <v>0.60886673501376787</v>
      </c>
    </row>
    <row r="78" spans="1:11" x14ac:dyDescent="0.25">
      <c r="A78">
        <v>37.6</v>
      </c>
      <c r="B78">
        <f t="shared" si="6"/>
        <v>45.352878008131619</v>
      </c>
      <c r="C78">
        <f t="shared" si="8"/>
        <v>9.0705756016263237</v>
      </c>
      <c r="D78">
        <f t="shared" si="9"/>
        <v>9.0705756016263237</v>
      </c>
      <c r="E78">
        <f t="shared" si="10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7">
        <f t="shared" si="7"/>
        <v>5.5060279897073371E-2</v>
      </c>
      <c r="K78">
        <f t="shared" si="11"/>
        <v>0.60702079245336149</v>
      </c>
    </row>
    <row r="79" spans="1:11" x14ac:dyDescent="0.25">
      <c r="A79">
        <v>37.700000000000003</v>
      </c>
      <c r="B79">
        <f t="shared" si="6"/>
        <v>45.585330081366521</v>
      </c>
      <c r="C79">
        <f t="shared" si="8"/>
        <v>9.1170660162733039</v>
      </c>
      <c r="D79">
        <f t="shared" si="9"/>
        <v>9.1170660162733039</v>
      </c>
      <c r="E79">
        <f t="shared" si="10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7">
        <f t="shared" si="7"/>
        <v>5.5175152568301404E-2</v>
      </c>
      <c r="K79">
        <f t="shared" si="11"/>
        <v>0.60518540141990573</v>
      </c>
    </row>
    <row r="80" spans="1:11" x14ac:dyDescent="0.25">
      <c r="A80">
        <v>37.799999999999997</v>
      </c>
      <c r="B80">
        <f t="shared" si="6"/>
        <v>45.818801045884925</v>
      </c>
      <c r="C80">
        <f t="shared" si="8"/>
        <v>9.163760209176985</v>
      </c>
      <c r="D80">
        <f t="shared" si="9"/>
        <v>9.163760209176985</v>
      </c>
      <c r="E80">
        <f t="shared" si="10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7">
        <f t="shared" si="7"/>
        <v>5.5290509939625629E-2</v>
      </c>
      <c r="K80">
        <f t="shared" si="11"/>
        <v>0.60336050570436495</v>
      </c>
    </row>
    <row r="81" spans="1:11" x14ac:dyDescent="0.25">
      <c r="A81">
        <v>37.9</v>
      </c>
      <c r="B81">
        <f t="shared" si="6"/>
        <v>46.053294544539412</v>
      </c>
      <c r="C81">
        <f t="shared" si="8"/>
        <v>9.2106589089078827</v>
      </c>
      <c r="D81">
        <f t="shared" si="9"/>
        <v>9.2106589089078827</v>
      </c>
      <c r="E81">
        <f t="shared" si="10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7">
        <f t="shared" si="7"/>
        <v>5.5406354792604411E-2</v>
      </c>
      <c r="K81">
        <f t="shared" si="11"/>
        <v>0.6015460494256214</v>
      </c>
    </row>
    <row r="82" spans="1:11" x14ac:dyDescent="0.25">
      <c r="A82">
        <v>38</v>
      </c>
      <c r="B82">
        <f t="shared" si="6"/>
        <v>46.28881422985593</v>
      </c>
      <c r="C82">
        <f t="shared" si="8"/>
        <v>9.257762845971186</v>
      </c>
      <c r="D82">
        <f t="shared" si="9"/>
        <v>9.257762845971186</v>
      </c>
      <c r="E82">
        <f t="shared" si="10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7">
        <f t="shared" si="7"/>
        <v>5.5522689921030544E-2</v>
      </c>
      <c r="K82">
        <f t="shared" si="11"/>
        <v>0.59974197702842469</v>
      </c>
    </row>
    <row r="83" spans="1:11" x14ac:dyDescent="0.25">
      <c r="A83">
        <v>38.1</v>
      </c>
      <c r="B83">
        <f t="shared" si="6"/>
        <v>46.525363764048706</v>
      </c>
      <c r="C83">
        <f t="shared" si="8"/>
        <v>9.3050727528097408</v>
      </c>
      <c r="D83">
        <f t="shared" si="9"/>
        <v>9.3050727528097408</v>
      </c>
      <c r="E83">
        <f t="shared" si="10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7">
        <f t="shared" si="7"/>
        <v>5.5639518130969609E-2</v>
      </c>
      <c r="K83">
        <f t="shared" si="11"/>
        <v>0.59794823328134439</v>
      </c>
    </row>
    <row r="84" spans="1:11" x14ac:dyDescent="0.25">
      <c r="A84">
        <v>38.200000000000003</v>
      </c>
      <c r="B84">
        <f t="shared" si="6"/>
        <v>46.762946819034482</v>
      </c>
      <c r="C84">
        <f t="shared" si="8"/>
        <v>9.3525893638068975</v>
      </c>
      <c r="D84">
        <f t="shared" si="9"/>
        <v>9.3525893638068975</v>
      </c>
      <c r="E84">
        <f t="shared" si="10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7">
        <f t="shared" si="7"/>
        <v>5.5756842240798209E-2</v>
      </c>
      <c r="K84">
        <f t="shared" si="11"/>
        <v>0.59616476327474333</v>
      </c>
    </row>
    <row r="85" spans="1:11" x14ac:dyDescent="0.25">
      <c r="A85">
        <v>38.299999999999997</v>
      </c>
      <c r="B85">
        <f t="shared" si="6"/>
        <v>47.001567076446953</v>
      </c>
      <c r="C85">
        <f t="shared" si="8"/>
        <v>9.400313415289391</v>
      </c>
      <c r="D85">
        <f t="shared" si="9"/>
        <v>9.400313415289391</v>
      </c>
      <c r="E85">
        <f t="shared" si="10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7">
        <f t="shared" si="7"/>
        <v>5.5874665081242336E-2</v>
      </c>
      <c r="K85">
        <f t="shared" si="11"/>
        <v>0.59439151241876143</v>
      </c>
    </row>
    <row r="86" spans="1:11" x14ac:dyDescent="0.25">
      <c r="A86">
        <v>38.4</v>
      </c>
      <c r="B86">
        <f t="shared" si="6"/>
        <v>47.241228227651391</v>
      </c>
      <c r="C86">
        <f t="shared" si="8"/>
        <v>9.4482456455302781</v>
      </c>
      <c r="D86">
        <f t="shared" si="9"/>
        <v>9.4482456455302781</v>
      </c>
      <c r="E86">
        <f t="shared" si="10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7">
        <f t="shared" si="7"/>
        <v>5.5992989495415882E-2</v>
      </c>
      <c r="K86">
        <f t="shared" si="11"/>
        <v>0.59262842644131219</v>
      </c>
    </row>
    <row r="87" spans="1:11" x14ac:dyDescent="0.25">
      <c r="A87">
        <v>38.5</v>
      </c>
      <c r="B87">
        <f t="shared" si="6"/>
        <v>47.481933973758792</v>
      </c>
      <c r="C87">
        <f t="shared" si="8"/>
        <v>9.4963867947517588</v>
      </c>
      <c r="D87">
        <f t="shared" si="9"/>
        <v>9.4963867947517588</v>
      </c>
      <c r="E87">
        <f t="shared" si="10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7">
        <f t="shared" si="7"/>
        <v>5.6111818338859032E-2</v>
      </c>
      <c r="K87">
        <f t="shared" si="11"/>
        <v>0.59087545138609554</v>
      </c>
    </row>
    <row r="88" spans="1:11" x14ac:dyDescent="0.25">
      <c r="A88">
        <v>38.6</v>
      </c>
      <c r="B88">
        <f t="shared" si="6"/>
        <v>47.723688025640627</v>
      </c>
      <c r="C88">
        <f t="shared" si="8"/>
        <v>9.544737605128125</v>
      </c>
      <c r="D88">
        <f t="shared" si="9"/>
        <v>9.544737605128125</v>
      </c>
      <c r="E88">
        <f t="shared" si="10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7">
        <f t="shared" si="7"/>
        <v>5.6231154479576863E-2</v>
      </c>
      <c r="K88">
        <f t="shared" si="11"/>
        <v>0.58913253361061924</v>
      </c>
    </row>
    <row r="89" spans="1:11" x14ac:dyDescent="0.25">
      <c r="A89">
        <v>38.700000000000003</v>
      </c>
      <c r="B89">
        <f t="shared" si="6"/>
        <v>47.966494103942964</v>
      </c>
      <c r="C89">
        <f t="shared" si="8"/>
        <v>9.5932988207885934</v>
      </c>
      <c r="D89">
        <f t="shared" si="9"/>
        <v>9.5932988207885934</v>
      </c>
      <c r="E89">
        <f t="shared" si="10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7">
        <f t="shared" si="7"/>
        <v>5.6351000798077998E-2</v>
      </c>
      <c r="K89">
        <f t="shared" si="11"/>
        <v>0.58739961978423816</v>
      </c>
    </row>
    <row r="90" spans="1:11" x14ac:dyDescent="0.25">
      <c r="A90">
        <v>38.799999999999997</v>
      </c>
      <c r="B90">
        <f t="shared" si="6"/>
        <v>48.210355939100936</v>
      </c>
      <c r="C90">
        <f t="shared" si="8"/>
        <v>9.6420711878201875</v>
      </c>
      <c r="D90">
        <f t="shared" si="9"/>
        <v>9.6420711878201875</v>
      </c>
      <c r="E90">
        <f t="shared" si="10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7">
        <f t="shared" si="7"/>
        <v>5.6471360187413222E-2</v>
      </c>
      <c r="K90">
        <f t="shared" si="11"/>
        <v>0.58567665688620452</v>
      </c>
    </row>
    <row r="91" spans="1:11" x14ac:dyDescent="0.25">
      <c r="A91">
        <v>38.9</v>
      </c>
      <c r="B91">
        <f t="shared" si="6"/>
        <v>48.455277271353459</v>
      </c>
      <c r="C91">
        <f t="shared" si="8"/>
        <v>9.6910554542706926</v>
      </c>
      <c r="D91">
        <f t="shared" si="9"/>
        <v>9.6910554542706926</v>
      </c>
      <c r="E91">
        <f t="shared" si="10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7">
        <f t="shared" si="7"/>
        <v>5.6592235553214347E-2</v>
      </c>
      <c r="K91">
        <f t="shared" si="11"/>
        <v>0.58396359220372696</v>
      </c>
    </row>
    <row r="92" spans="1:11" x14ac:dyDescent="0.25">
      <c r="A92">
        <v>39</v>
      </c>
      <c r="B92">
        <f t="shared" si="6"/>
        <v>48.701261850757064</v>
      </c>
      <c r="C92">
        <f t="shared" si="8"/>
        <v>9.7402523701514134</v>
      </c>
      <c r="D92">
        <f t="shared" si="9"/>
        <v>9.7402523701514134</v>
      </c>
      <c r="E92">
        <f t="shared" si="10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7">
        <f t="shared" si="7"/>
        <v>5.6713629813732874E-2</v>
      </c>
      <c r="K92">
        <f t="shared" si="11"/>
        <v>0.58226037333005221</v>
      </c>
    </row>
    <row r="93" spans="1:11" x14ac:dyDescent="0.25">
      <c r="A93">
        <v>39.1</v>
      </c>
      <c r="B93">
        <f t="shared" si="6"/>
        <v>48.948313437200746</v>
      </c>
      <c r="C93">
        <f t="shared" si="8"/>
        <v>9.7896626874401491</v>
      </c>
      <c r="D93">
        <f t="shared" si="9"/>
        <v>9.7896626874401491</v>
      </c>
      <c r="E93">
        <f t="shared" si="10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7">
        <f t="shared" si="7"/>
        <v>5.6835545899879006E-2</v>
      </c>
      <c r="K93">
        <f t="shared" si="11"/>
        <v>0.5805669481625485</v>
      </c>
    </row>
    <row r="94" spans="1:11" x14ac:dyDescent="0.25">
      <c r="A94">
        <v>39.200000000000003</v>
      </c>
      <c r="B94">
        <f t="shared" si="6"/>
        <v>49.196435800420133</v>
      </c>
      <c r="C94">
        <f t="shared" si="8"/>
        <v>9.8392871600840266</v>
      </c>
      <c r="D94">
        <f t="shared" si="9"/>
        <v>9.8392871600840266</v>
      </c>
      <c r="E94">
        <f t="shared" si="10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7">
        <f t="shared" si="7"/>
        <v>5.6957986755260495E-2</v>
      </c>
      <c r="K94">
        <f t="shared" si="11"/>
        <v>0.57888326490080888</v>
      </c>
    </row>
    <row r="95" spans="1:11" x14ac:dyDescent="0.25">
      <c r="A95">
        <v>39.299999999999997</v>
      </c>
      <c r="B95">
        <f t="shared" si="6"/>
        <v>49.445632720011773</v>
      </c>
      <c r="C95">
        <f t="shared" si="8"/>
        <v>9.8891265440023552</v>
      </c>
      <c r="D95">
        <f t="shared" si="9"/>
        <v>9.8891265440023552</v>
      </c>
      <c r="E95">
        <f t="shared" si="10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7">
        <f t="shared" si="7"/>
        <v>5.7080955336221692E-2</v>
      </c>
      <c r="K95">
        <f t="shared" si="11"/>
        <v>0.57720927204476569</v>
      </c>
    </row>
    <row r="96" spans="1:11" x14ac:dyDescent="0.25">
      <c r="A96">
        <v>39.4</v>
      </c>
      <c r="B96">
        <f t="shared" si="6"/>
        <v>49.695907985447739</v>
      </c>
      <c r="C96">
        <f t="shared" si="8"/>
        <v>9.939181597089549</v>
      </c>
      <c r="D96">
        <f t="shared" si="9"/>
        <v>9.939181597089549</v>
      </c>
      <c r="E96">
        <f t="shared" si="10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7">
        <f t="shared" si="7"/>
        <v>5.7204454611882644E-2</v>
      </c>
      <c r="K96">
        <f t="shared" si="11"/>
        <v>0.57554491839281408</v>
      </c>
    </row>
    <row r="97" spans="1:11" x14ac:dyDescent="0.25">
      <c r="A97">
        <v>39.5</v>
      </c>
      <c r="B97">
        <f t="shared" si="6"/>
        <v>49.947265396089662</v>
      </c>
      <c r="C97">
        <f t="shared" si="8"/>
        <v>9.9894530792179328</v>
      </c>
      <c r="D97">
        <f t="shared" si="9"/>
        <v>9.9894530792179328</v>
      </c>
      <c r="E97">
        <f t="shared" si="10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7">
        <f t="shared" si="7"/>
        <v>5.7328487564178104E-2</v>
      </c>
      <c r="K97">
        <f t="shared" si="11"/>
        <v>0.57389015303995317</v>
      </c>
    </row>
    <row r="98" spans="1:11" x14ac:dyDescent="0.25">
      <c r="A98">
        <v>39.6</v>
      </c>
      <c r="B98">
        <f t="shared" si="6"/>
        <v>50.199708761203354</v>
      </c>
      <c r="C98">
        <f t="shared" si="8"/>
        <v>10.039941752240672</v>
      </c>
      <c r="D98">
        <f t="shared" si="9"/>
        <v>10.039941752240672</v>
      </c>
      <c r="E98">
        <f t="shared" si="10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7">
        <f t="shared" si="7"/>
        <v>5.7453057187896894E-2</v>
      </c>
      <c r="K98">
        <f t="shared" si="11"/>
        <v>0.57224492537593419</v>
      </c>
    </row>
    <row r="99" spans="1:11" x14ac:dyDescent="0.25">
      <c r="A99">
        <v>39.700000000000003</v>
      </c>
      <c r="B99">
        <f t="shared" si="6"/>
        <v>50.453241899972937</v>
      </c>
      <c r="C99">
        <f t="shared" si="8"/>
        <v>10.090648379994589</v>
      </c>
      <c r="D99">
        <f t="shared" si="9"/>
        <v>10.090648379994589</v>
      </c>
      <c r="E99">
        <f t="shared" si="10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7">
        <f t="shared" si="7"/>
        <v>5.7578166490720999E-2</v>
      </c>
      <c r="K99">
        <f t="shared" si="11"/>
        <v>0.57060918508342551</v>
      </c>
    </row>
    <row r="100" spans="1:11" x14ac:dyDescent="0.25">
      <c r="A100">
        <v>39.799999999999997</v>
      </c>
      <c r="B100">
        <f t="shared" si="6"/>
        <v>50.707868641515113</v>
      </c>
      <c r="C100">
        <f t="shared" si="8"/>
        <v>10.141573728303023</v>
      </c>
      <c r="D100">
        <f t="shared" si="9"/>
        <v>10.141573728303023</v>
      </c>
      <c r="E100">
        <f t="shared" si="10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7">
        <f t="shared" si="7"/>
        <v>5.7703818493264988E-2</v>
      </c>
      <c r="K100">
        <f t="shared" si="11"/>
        <v>0.56898288213618786</v>
      </c>
    </row>
    <row r="101" spans="1:11" x14ac:dyDescent="0.25">
      <c r="A101">
        <v>39.9</v>
      </c>
      <c r="B101">
        <f t="shared" ref="B101:B164" si="12">(0.6112/(0.000461495*(273.15+A101)))*EXP((17.62*A101)/(A101+243.12))*E101</f>
        <v>50.963592824893837</v>
      </c>
      <c r="C101">
        <f t="shared" si="8"/>
        <v>10.192718564978769</v>
      </c>
      <c r="D101">
        <f t="shared" si="9"/>
        <v>10.192718564978769</v>
      </c>
      <c r="E101">
        <f t="shared" si="10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7">
        <f t="shared" si="7"/>
        <v>5.7830016229115398E-2</v>
      </c>
      <c r="K101">
        <f t="shared" si="11"/>
        <v>0.56736596679725804</v>
      </c>
    </row>
    <row r="102" spans="1:11" x14ac:dyDescent="0.25">
      <c r="A102">
        <v>40</v>
      </c>
      <c r="B102">
        <f t="shared" si="12"/>
        <v>51.220418299134046</v>
      </c>
      <c r="C102">
        <f t="shared" si="8"/>
        <v>10.24408365982681</v>
      </c>
      <c r="D102">
        <f t="shared" si="9"/>
        <v>10.24408365982681</v>
      </c>
      <c r="E102">
        <f t="shared" si="10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7">
        <f t="shared" si="7"/>
        <v>5.7956762744870105E-2</v>
      </c>
      <c r="K102">
        <f t="shared" si="11"/>
        <v>0.5657583896171533</v>
      </c>
    </row>
    <row r="103" spans="1:11" x14ac:dyDescent="0.25">
      <c r="A103">
        <v>40.1</v>
      </c>
      <c r="B103">
        <f t="shared" si="12"/>
        <v>51.47834892323646</v>
      </c>
      <c r="C103">
        <f t="shared" si="8"/>
        <v>10.295669784647293</v>
      </c>
      <c r="D103">
        <f t="shared" si="9"/>
        <v>10.295669784647293</v>
      </c>
      <c r="E103">
        <f t="shared" si="10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7">
        <f t="shared" si="7"/>
        <v>5.8084061100177893E-2</v>
      </c>
      <c r="K103">
        <f t="shared" si="11"/>
        <v>0.56416010143207718</v>
      </c>
    </row>
    <row r="104" spans="1:11" x14ac:dyDescent="0.25">
      <c r="A104">
        <v>40.200000000000003</v>
      </c>
      <c r="B104">
        <f t="shared" si="12"/>
        <v>51.737388566191584</v>
      </c>
      <c r="C104">
        <f t="shared" si="8"/>
        <v>10.347477713238318</v>
      </c>
      <c r="D104">
        <f t="shared" si="9"/>
        <v>10.347477713238318</v>
      </c>
      <c r="E104">
        <f t="shared" si="10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7">
        <f t="shared" si="7"/>
        <v>5.821191436777802E-2</v>
      </c>
      <c r="K104">
        <f t="shared" si="11"/>
        <v>0.56257105336214519</v>
      </c>
    </row>
    <row r="105" spans="1:11" x14ac:dyDescent="0.25">
      <c r="A105">
        <v>40.300000000000097</v>
      </c>
      <c r="B105">
        <f t="shared" si="12"/>
        <v>51.997541106994191</v>
      </c>
      <c r="C105">
        <f t="shared" si="8"/>
        <v>10.39950822139884</v>
      </c>
      <c r="D105">
        <f t="shared" si="9"/>
        <v>10.39950822139884</v>
      </c>
      <c r="E105">
        <f t="shared" si="10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7">
        <f t="shared" si="7"/>
        <v>5.8340325633539948E-2</v>
      </c>
      <c r="K105">
        <f t="shared" si="11"/>
        <v>0.56099119680961784</v>
      </c>
    </row>
    <row r="106" spans="1:11" x14ac:dyDescent="0.25">
      <c r="A106">
        <v>40.4</v>
      </c>
      <c r="B106">
        <f t="shared" si="12"/>
        <v>52.258810434656581</v>
      </c>
      <c r="C106">
        <f t="shared" si="8"/>
        <v>10.451762086931318</v>
      </c>
      <c r="D106">
        <f t="shared" si="9"/>
        <v>10.451762086931318</v>
      </c>
      <c r="E106">
        <f t="shared" si="10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7">
        <f t="shared" si="7"/>
        <v>5.8469297996502453E-2</v>
      </c>
      <c r="K106">
        <f t="shared" si="11"/>
        <v>0.55942048345715156</v>
      </c>
    </row>
    <row r="107" spans="1:11" x14ac:dyDescent="0.25">
      <c r="A107">
        <v>40.5</v>
      </c>
      <c r="B107">
        <f t="shared" si="12"/>
        <v>52.521200448224974</v>
      </c>
      <c r="C107">
        <f t="shared" si="8"/>
        <v>10.504240089644995</v>
      </c>
      <c r="D107">
        <f t="shared" si="9"/>
        <v>10.504240089644995</v>
      </c>
      <c r="E107">
        <f t="shared" si="10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7">
        <f t="shared" si="7"/>
        <v>5.8598834568914585E-2</v>
      </c>
      <c r="K107">
        <f t="shared" si="11"/>
        <v>0.55785886526604533</v>
      </c>
    </row>
    <row r="108" spans="1:11" x14ac:dyDescent="0.25">
      <c r="A108">
        <v>40.600000000000101</v>
      </c>
      <c r="B108">
        <f t="shared" si="12"/>
        <v>52.784715056791953</v>
      </c>
      <c r="C108">
        <f t="shared" si="8"/>
        <v>10.556943011358392</v>
      </c>
      <c r="D108">
        <f t="shared" si="9"/>
        <v>10.556943011358392</v>
      </c>
      <c r="E108">
        <f t="shared" si="10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7">
        <f t="shared" si="7"/>
        <v>5.8728938476274445E-2</v>
      </c>
      <c r="K108">
        <f t="shared" si="11"/>
        <v>0.55630629447451774</v>
      </c>
    </row>
    <row r="109" spans="1:11" x14ac:dyDescent="0.25">
      <c r="A109">
        <v>40.700000000000102</v>
      </c>
      <c r="B109">
        <f t="shared" si="12"/>
        <v>53.049358179510399</v>
      </c>
      <c r="C109">
        <f t="shared" si="8"/>
        <v>10.609871635902081</v>
      </c>
      <c r="D109">
        <f t="shared" si="9"/>
        <v>10.609871635902081</v>
      </c>
      <c r="E109">
        <f t="shared" si="10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7">
        <f t="shared" si="7"/>
        <v>5.8859612857369077E-2</v>
      </c>
      <c r="K109">
        <f t="shared" si="11"/>
        <v>0.55476272359599255</v>
      </c>
    </row>
    <row r="110" spans="1:11" x14ac:dyDescent="0.25">
      <c r="A110">
        <v>40.800000000000097</v>
      </c>
      <c r="B110">
        <f t="shared" si="12"/>
        <v>53.315133745609387</v>
      </c>
      <c r="C110">
        <f t="shared" si="8"/>
        <v>10.663026749121878</v>
      </c>
      <c r="D110">
        <f t="shared" si="9"/>
        <v>10.663026749121878</v>
      </c>
      <c r="E110">
        <f t="shared" si="10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7">
        <f t="shared" si="7"/>
        <v>5.8990860864315153E-2</v>
      </c>
      <c r="K110">
        <f t="shared" si="11"/>
        <v>0.55322810541737755</v>
      </c>
    </row>
    <row r="111" spans="1:11" x14ac:dyDescent="0.25">
      <c r="A111">
        <v>40.9</v>
      </c>
      <c r="B111">
        <f t="shared" si="12"/>
        <v>53.582045694406951</v>
      </c>
      <c r="C111">
        <f t="shared" si="8"/>
        <v>10.71640913888139</v>
      </c>
      <c r="D111">
        <f t="shared" si="9"/>
        <v>10.71640913888139</v>
      </c>
      <c r="E111">
        <f t="shared" si="10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7">
        <f t="shared" si="7"/>
        <v>5.912268566259829E-2</v>
      </c>
      <c r="K111">
        <f t="shared" si="11"/>
        <v>0.55170239299737756</v>
      </c>
    </row>
    <row r="112" spans="1:11" x14ac:dyDescent="0.25">
      <c r="A112">
        <v>41.000000000000099</v>
      </c>
      <c r="B112">
        <f t="shared" si="12"/>
        <v>53.850097975325816</v>
      </c>
      <c r="C112">
        <f t="shared" si="8"/>
        <v>10.770019595065165</v>
      </c>
      <c r="D112">
        <f t="shared" si="9"/>
        <v>10.770019595065165</v>
      </c>
      <c r="E112">
        <f t="shared" si="10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7">
        <f t="shared" si="7"/>
        <v>5.9255090431113905E-2</v>
      </c>
      <c r="K112">
        <f t="shared" si="11"/>
        <v>0.55018553966479933</v>
      </c>
    </row>
    <row r="113" spans="1:11" x14ac:dyDescent="0.25">
      <c r="A113">
        <v>41.100000000000101</v>
      </c>
      <c r="B113">
        <f t="shared" si="12"/>
        <v>54.119294547905142</v>
      </c>
      <c r="C113">
        <f t="shared" si="8"/>
        <v>10.823858909581029</v>
      </c>
      <c r="D113">
        <f t="shared" si="9"/>
        <v>10.823858909581029</v>
      </c>
      <c r="E113">
        <f t="shared" si="10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7">
        <f t="shared" si="7"/>
        <v>5.9388078362206081E-2</v>
      </c>
      <c r="K113">
        <f t="shared" si="11"/>
        <v>0.54867749901689067</v>
      </c>
    </row>
    <row r="114" spans="1:11" x14ac:dyDescent="0.25">
      <c r="A114">
        <v>41.200000000000102</v>
      </c>
      <c r="B114">
        <f t="shared" si="12"/>
        <v>54.38963938181702</v>
      </c>
      <c r="C114">
        <f t="shared" si="8"/>
        <v>10.877927876363405</v>
      </c>
      <c r="D114">
        <f t="shared" si="9"/>
        <v>10.877927876363405</v>
      </c>
      <c r="E114">
        <f t="shared" si="10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7">
        <f t="shared" si="7"/>
        <v>5.9521652661709001E-2</v>
      </c>
      <c r="K114">
        <f t="shared" si="11"/>
        <v>0.54717822491766388</v>
      </c>
    </row>
    <row r="115" spans="1:11" x14ac:dyDescent="0.25">
      <c r="A115">
        <v>41.300000000000097</v>
      </c>
      <c r="B115">
        <f t="shared" si="12"/>
        <v>54.661136456879539</v>
      </c>
      <c r="C115">
        <f t="shared" si="8"/>
        <v>10.932227291375909</v>
      </c>
      <c r="D115">
        <f t="shared" si="9"/>
        <v>10.932227291375909</v>
      </c>
      <c r="E115">
        <f t="shared" si="10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7">
        <f t="shared" si="7"/>
        <v>5.9655816548986593E-2</v>
      </c>
      <c r="K115">
        <f t="shared" si="11"/>
        <v>0.54568767149624842</v>
      </c>
    </row>
    <row r="116" spans="1:11" x14ac:dyDescent="0.25">
      <c r="A116">
        <v>41.400000000000098</v>
      </c>
      <c r="B116">
        <f t="shared" si="12"/>
        <v>54.933789763071275</v>
      </c>
      <c r="C116">
        <f t="shared" si="8"/>
        <v>10.986757952614255</v>
      </c>
      <c r="D116">
        <f t="shared" si="9"/>
        <v>10.986757952614255</v>
      </c>
      <c r="E116">
        <f t="shared" si="10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7">
        <f t="shared" si="7"/>
        <v>5.9790573256973026E-2</v>
      </c>
      <c r="K116">
        <f t="shared" si="11"/>
        <v>0.54420579314524808</v>
      </c>
    </row>
    <row r="117" spans="1:11" x14ac:dyDescent="0.25">
      <c r="A117">
        <v>41.500000000000099</v>
      </c>
      <c r="B117">
        <f t="shared" si="12"/>
        <v>55.207603300545138</v>
      </c>
      <c r="C117">
        <f t="shared" si="8"/>
        <v>11.041520660109029</v>
      </c>
      <c r="D117">
        <f t="shared" si="9"/>
        <v>11.041520660109029</v>
      </c>
      <c r="E117">
        <f t="shared" si="10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7">
        <f t="shared" si="7"/>
        <v>5.9925926032212994E-2</v>
      </c>
      <c r="K117">
        <f t="shared" si="11"/>
        <v>0.54273254451911035</v>
      </c>
    </row>
    <row r="118" spans="1:11" x14ac:dyDescent="0.25">
      <c r="A118">
        <v>41.600000000000101</v>
      </c>
      <c r="B118">
        <f t="shared" si="12"/>
        <v>55.482581079642785</v>
      </c>
      <c r="C118">
        <f t="shared" si="8"/>
        <v>11.096516215928558</v>
      </c>
      <c r="D118">
        <f t="shared" si="9"/>
        <v>11.096516215928558</v>
      </c>
      <c r="E118">
        <f t="shared" si="10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7">
        <f t="shared" si="7"/>
        <v>6.0061878134902213E-2</v>
      </c>
      <c r="K118">
        <f t="shared" si="11"/>
        <v>0.54126788053250485</v>
      </c>
    </row>
    <row r="119" spans="1:11" x14ac:dyDescent="0.25">
      <c r="A119">
        <v>41.700000000000102</v>
      </c>
      <c r="B119">
        <f t="shared" si="12"/>
        <v>55.758727120908617</v>
      </c>
      <c r="C119">
        <f t="shared" si="8"/>
        <v>11.151745424181724</v>
      </c>
      <c r="D119">
        <f t="shared" si="9"/>
        <v>11.151745424181724</v>
      </c>
      <c r="E119">
        <f t="shared" si="10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7">
        <f t="shared" si="7"/>
        <v>6.0198432838927965E-2</v>
      </c>
      <c r="K119">
        <f t="shared" si="11"/>
        <v>0.5398117563587147</v>
      </c>
    </row>
    <row r="120" spans="1:11" x14ac:dyDescent="0.25">
      <c r="A120">
        <v>41.800000000000097</v>
      </c>
      <c r="B120">
        <f t="shared" si="12"/>
        <v>56.03604545510391</v>
      </c>
      <c r="C120">
        <f t="shared" si="8"/>
        <v>11.207209091020783</v>
      </c>
      <c r="D120">
        <f t="shared" si="9"/>
        <v>11.207209091020783</v>
      </c>
      <c r="E120">
        <f t="shared" si="10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7">
        <f t="shared" ref="J120:J183" si="13">1.96*F120+793*I120+(G120+D120*H120)*((A120-20)/(50+30))</f>
        <v>6.033559343190957E-2</v>
      </c>
      <c r="K120">
        <f t="shared" si="11"/>
        <v>0.53836412742803608</v>
      </c>
    </row>
    <row r="121" spans="1:11" x14ac:dyDescent="0.25">
      <c r="A121">
        <v>41.900000000000098</v>
      </c>
      <c r="B121">
        <f t="shared" si="12"/>
        <v>56.31454012322083</v>
      </c>
      <c r="C121">
        <f t="shared" si="8"/>
        <v>11.262908024644167</v>
      </c>
      <c r="D121">
        <f t="shared" si="9"/>
        <v>11.262908024644167</v>
      </c>
      <c r="E121">
        <f t="shared" si="10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7">
        <f t="shared" si="13"/>
        <v>6.0473363215239107E-2</v>
      </c>
      <c r="K121">
        <f t="shared" si="11"/>
        <v>0.53692494942619107</v>
      </c>
    </row>
    <row r="122" spans="1:11" x14ac:dyDescent="0.25">
      <c r="A122">
        <v>42.000000000000099</v>
      </c>
      <c r="B122">
        <f t="shared" si="12"/>
        <v>56.594215176496775</v>
      </c>
      <c r="C122">
        <f t="shared" si="8"/>
        <v>11.318843035299356</v>
      </c>
      <c r="D122">
        <f t="shared" si="9"/>
        <v>11.318843035299356</v>
      </c>
      <c r="E122">
        <f t="shared" si="10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7">
        <f t="shared" si="13"/>
        <v>6.0611745504122058E-2</v>
      </c>
      <c r="K122">
        <f t="shared" si="11"/>
        <v>0.53549417829274659</v>
      </c>
    </row>
    <row r="123" spans="1:11" x14ac:dyDescent="0.25">
      <c r="A123">
        <v>42.100000000000101</v>
      </c>
      <c r="B123">
        <f t="shared" si="12"/>
        <v>56.87507467642812</v>
      </c>
      <c r="C123">
        <f t="shared" si="8"/>
        <v>11.375014935285625</v>
      </c>
      <c r="D123">
        <f t="shared" si="9"/>
        <v>11.375014935285625</v>
      </c>
      <c r="E123">
        <f t="shared" si="10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7">
        <f t="shared" si="13"/>
        <v>6.0750743627618051E-2</v>
      </c>
      <c r="K123">
        <f t="shared" si="11"/>
        <v>0.53407177021954921</v>
      </c>
    </row>
    <row r="124" spans="1:11" x14ac:dyDescent="0.25">
      <c r="A124">
        <v>42.200000000000102</v>
      </c>
      <c r="B124">
        <f t="shared" si="12"/>
        <v>57.157122694784448</v>
      </c>
      <c r="C124">
        <f t="shared" si="8"/>
        <v>11.43142453895689</v>
      </c>
      <c r="D124">
        <f t="shared" si="9"/>
        <v>11.43142453895689</v>
      </c>
      <c r="E124">
        <f t="shared" si="10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7">
        <f t="shared" si="13"/>
        <v>6.0890360928681705E-2</v>
      </c>
      <c r="K124">
        <f t="shared" si="11"/>
        <v>0.5326576816491666</v>
      </c>
    </row>
    <row r="125" spans="1:11" x14ac:dyDescent="0.25">
      <c r="A125">
        <v>42.300000000000097</v>
      </c>
      <c r="B125">
        <f t="shared" si="12"/>
        <v>57.440363313622719</v>
      </c>
      <c r="C125">
        <f t="shared" si="8"/>
        <v>11.488072662724544</v>
      </c>
      <c r="D125">
        <f t="shared" si="9"/>
        <v>11.488072662724544</v>
      </c>
      <c r="E125">
        <f t="shared" si="10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7">
        <f t="shared" si="13"/>
        <v>6.1030600764203483E-2</v>
      </c>
      <c r="K125">
        <f t="shared" si="11"/>
        <v>0.53125186927333812</v>
      </c>
    </row>
    <row r="126" spans="1:11" x14ac:dyDescent="0.25">
      <c r="A126">
        <v>42.400000000000098</v>
      </c>
      <c r="B126">
        <f t="shared" si="12"/>
        <v>57.724800625301086</v>
      </c>
      <c r="C126">
        <f t="shared" si="8"/>
        <v>11.544960125060218</v>
      </c>
      <c r="D126">
        <f t="shared" si="9"/>
        <v>11.544960125060218</v>
      </c>
      <c r="E126">
        <f t="shared" si="10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7">
        <f t="shared" si="13"/>
        <v>6.1171466505050676E-2</v>
      </c>
      <c r="K126">
        <f t="shared" si="11"/>
        <v>0.52985429003144013</v>
      </c>
    </row>
    <row r="127" spans="1:11" x14ac:dyDescent="0.25">
      <c r="A127">
        <v>42.500000000000099</v>
      </c>
      <c r="B127">
        <f t="shared" si="12"/>
        <v>58.010438732493064</v>
      </c>
      <c r="C127">
        <f t="shared" si="8"/>
        <v>11.602087746498613</v>
      </c>
      <c r="D127">
        <f t="shared" si="9"/>
        <v>11.602087746498613</v>
      </c>
      <c r="E127">
        <f t="shared" si="10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7">
        <f t="shared" si="13"/>
        <v>6.1312961536108296E-2</v>
      </c>
      <c r="K127">
        <f t="shared" si="11"/>
        <v>0.52846490110895683</v>
      </c>
    </row>
    <row r="128" spans="1:11" x14ac:dyDescent="0.25">
      <c r="A128">
        <v>42.600000000000101</v>
      </c>
      <c r="B128">
        <f t="shared" si="12"/>
        <v>58.297281748201527</v>
      </c>
      <c r="C128">
        <f t="shared" si="8"/>
        <v>11.659456349640307</v>
      </c>
      <c r="D128">
        <f t="shared" si="9"/>
        <v>11.659456349640307</v>
      </c>
      <c r="E128">
        <f t="shared" si="10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7">
        <f t="shared" si="13"/>
        <v>6.1455089256320247E-2</v>
      </c>
      <c r="K128">
        <f t="shared" si="11"/>
        <v>0.52708365993596373</v>
      </c>
    </row>
    <row r="129" spans="1:11" x14ac:dyDescent="0.25">
      <c r="A129">
        <v>42.700000000000102</v>
      </c>
      <c r="B129">
        <f t="shared" si="12"/>
        <v>58.585333795772684</v>
      </c>
      <c r="C129">
        <f t="shared" si="8"/>
        <v>11.717066759154537</v>
      </c>
      <c r="D129">
        <f t="shared" si="9"/>
        <v>11.717066759154537</v>
      </c>
      <c r="E129">
        <f t="shared" si="10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7">
        <f t="shared" si="13"/>
        <v>6.1597853078730391E-2</v>
      </c>
      <c r="K129">
        <f t="shared" si="11"/>
        <v>0.52571052418562036</v>
      </c>
    </row>
    <row r="130" spans="1:11" x14ac:dyDescent="0.25">
      <c r="A130">
        <v>42.800000000000097</v>
      </c>
      <c r="B130">
        <f t="shared" si="12"/>
        <v>58.874599008910153</v>
      </c>
      <c r="C130">
        <f t="shared" si="8"/>
        <v>11.774919801782032</v>
      </c>
      <c r="D130">
        <f t="shared" si="9"/>
        <v>11.774919801782032</v>
      </c>
      <c r="E130">
        <f t="shared" si="10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7">
        <f t="shared" si="13"/>
        <v>6.1741256430523722E-2</v>
      </c>
      <c r="K130">
        <f t="shared" si="11"/>
        <v>0.52434545177267133</v>
      </c>
    </row>
    <row r="131" spans="1:11" x14ac:dyDescent="0.25">
      <c r="A131">
        <v>42.900000000000098</v>
      </c>
      <c r="B131">
        <f t="shared" si="12"/>
        <v>59.165081531688799</v>
      </c>
      <c r="C131">
        <f t="shared" si="8"/>
        <v>11.833016306337761</v>
      </c>
      <c r="D131">
        <f t="shared" si="9"/>
        <v>11.833016306337761</v>
      </c>
      <c r="E131">
        <f t="shared" si="10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7">
        <f t="shared" si="13"/>
        <v>6.1885302753067639E-2</v>
      </c>
      <c r="K131">
        <f t="shared" si="11"/>
        <v>0.52298840085196097</v>
      </c>
    </row>
    <row r="132" spans="1:11" x14ac:dyDescent="0.25">
      <c r="A132">
        <v>43.000000000000099</v>
      </c>
      <c r="B132">
        <f t="shared" si="12"/>
        <v>59.456785518568907</v>
      </c>
      <c r="C132">
        <f t="shared" si="8"/>
        <v>11.891357103713782</v>
      </c>
      <c r="D132">
        <f t="shared" si="9"/>
        <v>11.891357103713782</v>
      </c>
      <c r="E132">
        <f t="shared" si="10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7">
        <f t="shared" si="13"/>
        <v>6.2029995501953226E-2</v>
      </c>
      <c r="K132">
        <f t="shared" si="11"/>
        <v>0.52163932981695316</v>
      </c>
    </row>
    <row r="133" spans="1:11" x14ac:dyDescent="0.25">
      <c r="A133">
        <v>43.100000000000101</v>
      </c>
      <c r="B133">
        <f t="shared" si="12"/>
        <v>59.749715134410025</v>
      </c>
      <c r="C133">
        <f t="shared" si="8"/>
        <v>11.949943026882005</v>
      </c>
      <c r="D133">
        <f t="shared" si="9"/>
        <v>11.949943026882005</v>
      </c>
      <c r="E133">
        <f t="shared" si="10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7">
        <f t="shared" si="13"/>
        <v>6.217533814703663E-2</v>
      </c>
      <c r="K133">
        <f t="shared" si="11"/>
        <v>0.52029819729826365</v>
      </c>
    </row>
    <row r="134" spans="1:11" x14ac:dyDescent="0.25">
      <c r="A134">
        <v>43.200000000000102</v>
      </c>
      <c r="B134">
        <f t="shared" si="12"/>
        <v>60.043874554484837</v>
      </c>
      <c r="C134">
        <f t="shared" ref="C134:C197" si="14">0.2*B134</f>
        <v>12.008774910896967</v>
      </c>
      <c r="D134">
        <f t="shared" ref="D134:D197" si="15">C134</f>
        <v>12.008774910896967</v>
      </c>
      <c r="E134">
        <f t="shared" ref="E134:E197" si="16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7">
        <f t="shared" si="13"/>
        <v>6.2321334172480453E-2</v>
      </c>
      <c r="K134">
        <f t="shared" ref="K134:K197" si="17">100*J134/D134</f>
        <v>0.518964962162202</v>
      </c>
    </row>
    <row r="135" spans="1:11" x14ac:dyDescent="0.25">
      <c r="A135">
        <v>43.300000000000097</v>
      </c>
      <c r="B135">
        <f t="shared" si="12"/>
        <v>60.339267964493281</v>
      </c>
      <c r="C135">
        <f t="shared" si="14"/>
        <v>12.067853592898658</v>
      </c>
      <c r="D135">
        <f t="shared" si="15"/>
        <v>12.067853592898658</v>
      </c>
      <c r="E135">
        <f t="shared" si="16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7">
        <f t="shared" si="13"/>
        <v>6.2467987076795295E-2</v>
      </c>
      <c r="K135">
        <f t="shared" si="17"/>
        <v>0.51763958350932138</v>
      </c>
    </row>
    <row r="136" spans="1:11" x14ac:dyDescent="0.25">
      <c r="A136">
        <v>43.400000000000098</v>
      </c>
      <c r="B136">
        <f t="shared" si="12"/>
        <v>60.635899560576355</v>
      </c>
      <c r="C136">
        <f t="shared" si="14"/>
        <v>12.127179912115272</v>
      </c>
      <c r="D136">
        <f t="shared" si="15"/>
        <v>12.127179912115272</v>
      </c>
      <c r="E136">
        <f t="shared" si="16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7">
        <f t="shared" si="13"/>
        <v>6.2615300372881239E-2</v>
      </c>
      <c r="K136">
        <f t="shared" si="17"/>
        <v>0.51632202067297961</v>
      </c>
    </row>
    <row r="137" spans="1:11" x14ac:dyDescent="0.25">
      <c r="A137">
        <v>43.500000000000099</v>
      </c>
      <c r="B137">
        <f t="shared" si="12"/>
        <v>60.933773549330112</v>
      </c>
      <c r="C137">
        <f t="shared" si="14"/>
        <v>12.186754709866022</v>
      </c>
      <c r="D137">
        <f t="shared" si="15"/>
        <v>12.186754709866022</v>
      </c>
      <c r="E137">
        <f t="shared" si="16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7">
        <f t="shared" si="13"/>
        <v>6.2763277588069516E-2</v>
      </c>
      <c r="K137">
        <f t="shared" si="17"/>
        <v>0.51501223321790746</v>
      </c>
    </row>
    <row r="138" spans="1:11" x14ac:dyDescent="0.25">
      <c r="A138">
        <v>43.600000000000101</v>
      </c>
      <c r="B138">
        <f t="shared" si="12"/>
        <v>61.232894147819458</v>
      </c>
      <c r="C138">
        <f t="shared" si="14"/>
        <v>12.246578829563893</v>
      </c>
      <c r="D138">
        <f t="shared" si="15"/>
        <v>12.246578829563893</v>
      </c>
      <c r="E138">
        <f t="shared" si="16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7">
        <f t="shared" si="13"/>
        <v>6.2911922264164144E-2</v>
      </c>
      <c r="K138">
        <f t="shared" si="17"/>
        <v>0.51371018093878928</v>
      </c>
    </row>
    <row r="139" spans="1:11" x14ac:dyDescent="0.25">
      <c r="A139">
        <v>43.700000000000102</v>
      </c>
      <c r="B139">
        <f t="shared" si="12"/>
        <v>61.533265583592105</v>
      </c>
      <c r="C139">
        <f t="shared" si="14"/>
        <v>12.306653116718422</v>
      </c>
      <c r="D139">
        <f t="shared" si="15"/>
        <v>12.306653116718422</v>
      </c>
      <c r="E139">
        <f t="shared" si="16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7">
        <f t="shared" si="13"/>
        <v>6.3061237957483599E-2</v>
      </c>
      <c r="K139">
        <f t="shared" si="17"/>
        <v>0.51241582385885043</v>
      </c>
    </row>
    <row r="140" spans="1:11" x14ac:dyDescent="0.25">
      <c r="A140">
        <v>43.800000000000097</v>
      </c>
      <c r="B140">
        <f t="shared" si="12"/>
        <v>61.834892094692499</v>
      </c>
      <c r="C140">
        <f t="shared" si="14"/>
        <v>12.366978418938501</v>
      </c>
      <c r="D140">
        <f t="shared" si="15"/>
        <v>12.366978418938501</v>
      </c>
      <c r="E140">
        <f t="shared" si="16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7">
        <f t="shared" si="13"/>
        <v>6.3211228238902697E-2</v>
      </c>
      <c r="K140">
        <f t="shared" si="17"/>
        <v>0.51112912222845397</v>
      </c>
    </row>
    <row r="141" spans="1:11" x14ac:dyDescent="0.25">
      <c r="A141">
        <v>43.900000000000098</v>
      </c>
      <c r="B141">
        <f t="shared" si="12"/>
        <v>62.137777929675487</v>
      </c>
      <c r="C141">
        <f t="shared" si="14"/>
        <v>12.427555585935098</v>
      </c>
      <c r="D141">
        <f t="shared" si="15"/>
        <v>12.427555585935098</v>
      </c>
      <c r="E141">
        <f t="shared" si="16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7">
        <f t="shared" si="13"/>
        <v>6.3361896693894415E-2</v>
      </c>
      <c r="K141">
        <f t="shared" si="17"/>
        <v>0.50985003652370964</v>
      </c>
    </row>
    <row r="142" spans="1:11" x14ac:dyDescent="0.25">
      <c r="A142">
        <v>44.000000000000099</v>
      </c>
      <c r="B142">
        <f t="shared" si="12"/>
        <v>62.441927347620485</v>
      </c>
      <c r="C142">
        <f t="shared" si="14"/>
        <v>12.488385469524097</v>
      </c>
      <c r="D142">
        <f t="shared" si="15"/>
        <v>12.488385469524097</v>
      </c>
      <c r="E142">
        <f t="shared" si="16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7">
        <f t="shared" si="13"/>
        <v>6.3513246922571778E-2</v>
      </c>
      <c r="K142">
        <f t="shared" si="17"/>
        <v>0.50857852744508625</v>
      </c>
    </row>
    <row r="143" spans="1:11" x14ac:dyDescent="0.25">
      <c r="A143">
        <v>44.100000000000101</v>
      </c>
      <c r="B143">
        <f t="shared" si="12"/>
        <v>62.747344618145078</v>
      </c>
      <c r="C143">
        <f t="shared" si="14"/>
        <v>12.549468923629016</v>
      </c>
      <c r="D143">
        <f t="shared" si="15"/>
        <v>12.549468923629016</v>
      </c>
      <c r="E143">
        <f t="shared" si="16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7">
        <f t="shared" si="13"/>
        <v>6.366528253972982E-2</v>
      </c>
      <c r="K143">
        <f t="shared" si="17"/>
        <v>0.50731455591603869</v>
      </c>
    </row>
    <row r="144" spans="1:11" x14ac:dyDescent="0.25">
      <c r="A144">
        <v>44.200000000000102</v>
      </c>
      <c r="B144">
        <f t="shared" si="12"/>
        <v>63.054034021418808</v>
      </c>
      <c r="C144">
        <f t="shared" si="14"/>
        <v>12.610806804283762</v>
      </c>
      <c r="D144">
        <f t="shared" si="15"/>
        <v>12.610806804283762</v>
      </c>
      <c r="E144">
        <f t="shared" si="16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7">
        <f t="shared" si="13"/>
        <v>6.3818007174887614E-2</v>
      </c>
      <c r="K144">
        <f t="shared" si="17"/>
        <v>0.50605808308164146</v>
      </c>
    </row>
    <row r="145" spans="1:11" x14ac:dyDescent="0.25">
      <c r="A145">
        <v>44.300000000000097</v>
      </c>
      <c r="B145">
        <f t="shared" si="12"/>
        <v>63.361999848177277</v>
      </c>
      <c r="C145">
        <f t="shared" si="14"/>
        <v>12.672399969635457</v>
      </c>
      <c r="D145">
        <f t="shared" si="15"/>
        <v>12.672399969635457</v>
      </c>
      <c r="E145">
        <f t="shared" si="16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7">
        <f t="shared" si="13"/>
        <v>6.3971424472330396E-2</v>
      </c>
      <c r="K145">
        <f t="shared" si="17"/>
        <v>0.50480907030722966</v>
      </c>
    </row>
    <row r="146" spans="1:11" x14ac:dyDescent="0.25">
      <c r="A146">
        <v>44.400000000000098</v>
      </c>
      <c r="B146">
        <f t="shared" si="12"/>
        <v>63.671246399735608</v>
      </c>
      <c r="C146">
        <f t="shared" si="14"/>
        <v>12.734249279947122</v>
      </c>
      <c r="D146">
        <f t="shared" si="15"/>
        <v>12.734249279947122</v>
      </c>
      <c r="E146">
        <f t="shared" si="16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7">
        <f t="shared" si="13"/>
        <v>6.4125538091151707E-2</v>
      </c>
      <c r="K146">
        <f t="shared" si="17"/>
        <v>0.50356747917705269</v>
      </c>
    </row>
    <row r="147" spans="1:11" x14ac:dyDescent="0.25">
      <c r="A147">
        <v>44.500000000000099</v>
      </c>
      <c r="B147">
        <f t="shared" si="12"/>
        <v>63.981777988002506</v>
      </c>
      <c r="C147">
        <f t="shared" si="14"/>
        <v>12.796355597600503</v>
      </c>
      <c r="D147">
        <f t="shared" si="15"/>
        <v>12.796355597600503</v>
      </c>
      <c r="E147">
        <f t="shared" si="16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7">
        <f t="shared" si="13"/>
        <v>6.4280351705295558E-2</v>
      </c>
      <c r="K147">
        <f t="shared" si="17"/>
        <v>0.50233327149293228</v>
      </c>
    </row>
    <row r="148" spans="1:11" x14ac:dyDescent="0.25">
      <c r="A148">
        <v>44.600000000000101</v>
      </c>
      <c r="B148">
        <f t="shared" si="12"/>
        <v>64.293598935493833</v>
      </c>
      <c r="C148">
        <f t="shared" si="14"/>
        <v>12.858719787098767</v>
      </c>
      <c r="D148">
        <f t="shared" si="15"/>
        <v>12.858719787098767</v>
      </c>
      <c r="E148">
        <f t="shared" si="16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7">
        <f t="shared" si="13"/>
        <v>6.4435869003598711E-2</v>
      </c>
      <c r="K148">
        <f t="shared" si="17"/>
        <v>0.5011064092729326</v>
      </c>
    </row>
    <row r="149" spans="1:11" x14ac:dyDescent="0.25">
      <c r="A149">
        <v>44.700000000000102</v>
      </c>
      <c r="B149">
        <f t="shared" si="12"/>
        <v>64.60671357534649</v>
      </c>
      <c r="C149">
        <f t="shared" si="14"/>
        <v>12.921342715069299</v>
      </c>
      <c r="D149">
        <f t="shared" si="15"/>
        <v>12.921342715069299</v>
      </c>
      <c r="E149">
        <f t="shared" si="16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7">
        <f t="shared" si="13"/>
        <v>6.4592093689833041E-2</v>
      </c>
      <c r="K149">
        <f t="shared" si="17"/>
        <v>0.49988685475003763</v>
      </c>
    </row>
    <row r="150" spans="1:11" x14ac:dyDescent="0.25">
      <c r="A150">
        <v>44.800000000000097</v>
      </c>
      <c r="B150">
        <f t="shared" si="12"/>
        <v>64.921126251332197</v>
      </c>
      <c r="C150">
        <f t="shared" si="14"/>
        <v>12.984225250266441</v>
      </c>
      <c r="D150">
        <f t="shared" si="15"/>
        <v>12.984225250266441</v>
      </c>
      <c r="E150">
        <f t="shared" si="16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7">
        <f t="shared" si="13"/>
        <v>6.4749029482747883E-2</v>
      </c>
      <c r="K150">
        <f t="shared" si="17"/>
        <v>0.49867457037083684</v>
      </c>
    </row>
    <row r="151" spans="1:11" x14ac:dyDescent="0.25">
      <c r="A151">
        <v>44.900000000000098</v>
      </c>
      <c r="B151">
        <f t="shared" si="12"/>
        <v>65.236841317871054</v>
      </c>
      <c r="C151">
        <f t="shared" si="14"/>
        <v>13.047368263574212</v>
      </c>
      <c r="D151">
        <f t="shared" si="15"/>
        <v>13.047368263574212</v>
      </c>
      <c r="E151">
        <f t="shared" si="16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7">
        <f t="shared" si="13"/>
        <v>6.4906680116112517E-2</v>
      </c>
      <c r="K151">
        <f t="shared" si="17"/>
        <v>0.49746951879422086</v>
      </c>
    </row>
    <row r="152" spans="1:11" x14ac:dyDescent="0.25">
      <c r="A152">
        <v>45.000000000000099</v>
      </c>
      <c r="B152">
        <f t="shared" si="12"/>
        <v>65.553863140045507</v>
      </c>
      <c r="C152">
        <f t="shared" si="14"/>
        <v>13.110772628009101</v>
      </c>
      <c r="D152">
        <f t="shared" si="15"/>
        <v>13.110772628009101</v>
      </c>
      <c r="E152">
        <f t="shared" si="16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7">
        <f t="shared" si="13"/>
        <v>6.5065049338758618E-2</v>
      </c>
      <c r="K152">
        <f t="shared" si="17"/>
        <v>0.49627166289008312</v>
      </c>
    </row>
    <row r="153" spans="1:11" x14ac:dyDescent="0.25">
      <c r="A153">
        <v>45.100000000000101</v>
      </c>
      <c r="B153">
        <f t="shared" si="12"/>
        <v>65.872196093613908</v>
      </c>
      <c r="C153">
        <f t="shared" si="14"/>
        <v>13.174439218722782</v>
      </c>
      <c r="D153">
        <f t="shared" si="15"/>
        <v>13.174439218722782</v>
      </c>
      <c r="E153">
        <f t="shared" si="16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7">
        <f t="shared" si="13"/>
        <v>6.5224140914622919E-2</v>
      </c>
      <c r="K153">
        <f t="shared" si="17"/>
        <v>0.49508096573803295</v>
      </c>
    </row>
    <row r="154" spans="1:11" x14ac:dyDescent="0.25">
      <c r="A154">
        <v>45.200000000000102</v>
      </c>
      <c r="B154">
        <f t="shared" si="12"/>
        <v>66.19184456502407</v>
      </c>
      <c r="C154">
        <f t="shared" si="14"/>
        <v>13.238368913004814</v>
      </c>
      <c r="D154">
        <f t="shared" si="15"/>
        <v>13.238368913004814</v>
      </c>
      <c r="E154">
        <f t="shared" si="16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7">
        <f t="shared" si="13"/>
        <v>6.5383958622789645E-2</v>
      </c>
      <c r="K154">
        <f t="shared" si="17"/>
        <v>0.4938973906261156</v>
      </c>
    </row>
    <row r="155" spans="1:11" x14ac:dyDescent="0.25">
      <c r="A155">
        <v>45.300000000000097</v>
      </c>
      <c r="B155">
        <f t="shared" si="12"/>
        <v>66.512812951427392</v>
      </c>
      <c r="C155">
        <f t="shared" si="14"/>
        <v>13.302562590285479</v>
      </c>
      <c r="D155">
        <f t="shared" si="15"/>
        <v>13.302562590285479</v>
      </c>
      <c r="E155">
        <f t="shared" si="16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7">
        <f t="shared" si="13"/>
        <v>6.5544506257533441E-2</v>
      </c>
      <c r="K155">
        <f t="shared" si="17"/>
        <v>0.49272090104953853</v>
      </c>
    </row>
    <row r="156" spans="1:11" x14ac:dyDescent="0.25">
      <c r="A156">
        <v>45.400000000000098</v>
      </c>
      <c r="B156">
        <f t="shared" si="12"/>
        <v>66.835105660692065</v>
      </c>
      <c r="C156">
        <f t="shared" si="14"/>
        <v>13.367021132138413</v>
      </c>
      <c r="D156">
        <f t="shared" si="15"/>
        <v>13.367021132138413</v>
      </c>
      <c r="E156">
        <f t="shared" si="16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7">
        <f t="shared" si="13"/>
        <v>6.5705787628361934E-2</v>
      </c>
      <c r="K156">
        <f t="shared" si="17"/>
        <v>0.49155146070941036</v>
      </c>
    </row>
    <row r="157" spans="1:11" x14ac:dyDescent="0.25">
      <c r="A157">
        <v>45.500000000000099</v>
      </c>
      <c r="B157">
        <f t="shared" si="12"/>
        <v>67.158727111417008</v>
      </c>
      <c r="C157">
        <f t="shared" si="14"/>
        <v>13.431745422283402</v>
      </c>
      <c r="D157">
        <f t="shared" si="15"/>
        <v>13.431745422283402</v>
      </c>
      <c r="E157">
        <f t="shared" si="16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7">
        <f t="shared" si="13"/>
        <v>6.5867806560058598E-2</v>
      </c>
      <c r="K157">
        <f t="shared" si="17"/>
        <v>0.49038903351148416</v>
      </c>
    </row>
    <row r="158" spans="1:11" x14ac:dyDescent="0.25">
      <c r="A158">
        <v>45.600000000000101</v>
      </c>
      <c r="B158">
        <f t="shared" si="12"/>
        <v>67.483681732945456</v>
      </c>
      <c r="C158">
        <f t="shared" si="14"/>
        <v>13.496736346589092</v>
      </c>
      <c r="D158">
        <f t="shared" si="15"/>
        <v>13.496736346589092</v>
      </c>
      <c r="E158">
        <f t="shared" si="16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7">
        <f t="shared" si="13"/>
        <v>6.6030566892725628E-2</v>
      </c>
      <c r="K158">
        <f t="shared" si="17"/>
        <v>0.48923358356491076</v>
      </c>
    </row>
    <row r="159" spans="1:11" x14ac:dyDescent="0.25">
      <c r="A159">
        <v>45.700000000000102</v>
      </c>
      <c r="B159">
        <f t="shared" si="12"/>
        <v>67.809973965378433</v>
      </c>
      <c r="C159">
        <f t="shared" si="14"/>
        <v>13.561994793075687</v>
      </c>
      <c r="D159">
        <f t="shared" si="15"/>
        <v>13.561994793075687</v>
      </c>
      <c r="E159">
        <f t="shared" si="16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7">
        <f t="shared" si="13"/>
        <v>6.6194072481826793E-2</v>
      </c>
      <c r="K159">
        <f t="shared" si="17"/>
        <v>0.48808507518100014</v>
      </c>
    </row>
    <row r="160" spans="1:11" x14ac:dyDescent="0.25">
      <c r="A160">
        <v>45.800000000000097</v>
      </c>
      <c r="B160">
        <f t="shared" si="12"/>
        <v>68.137608259588617</v>
      </c>
      <c r="C160">
        <f t="shared" si="14"/>
        <v>13.627521651917725</v>
      </c>
      <c r="D160">
        <f t="shared" si="15"/>
        <v>13.627521651917725</v>
      </c>
      <c r="E160">
        <f t="shared" si="16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7">
        <f t="shared" si="13"/>
        <v>6.6358327198230496E-2</v>
      </c>
      <c r="K160">
        <f t="shared" si="17"/>
        <v>0.48694347287198964</v>
      </c>
    </row>
    <row r="161" spans="1:11" x14ac:dyDescent="0.25">
      <c r="A161">
        <v>45.900000000000098</v>
      </c>
      <c r="B161">
        <f t="shared" si="12"/>
        <v>68.466589077233778</v>
      </c>
      <c r="C161">
        <f t="shared" si="14"/>
        <v>13.693317815446756</v>
      </c>
      <c r="D161">
        <f t="shared" si="15"/>
        <v>13.693317815446756</v>
      </c>
      <c r="E161">
        <f t="shared" si="16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7">
        <f t="shared" si="13"/>
        <v>6.6523334928252756E-2</v>
      </c>
      <c r="K161">
        <f t="shared" si="17"/>
        <v>0.48580874134982144</v>
      </c>
    </row>
    <row r="162" spans="1:11" x14ac:dyDescent="0.25">
      <c r="A162">
        <v>46.000000000000099</v>
      </c>
      <c r="B162">
        <f t="shared" si="12"/>
        <v>68.796920890770451</v>
      </c>
      <c r="C162">
        <f t="shared" si="14"/>
        <v>13.759384178154091</v>
      </c>
      <c r="D162">
        <f t="shared" si="15"/>
        <v>13.759384178154091</v>
      </c>
      <c r="E162">
        <f t="shared" si="16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7">
        <f t="shared" si="13"/>
        <v>6.6689099573700339E-2</v>
      </c>
      <c r="K162">
        <f t="shared" si="17"/>
        <v>0.48468084552492746</v>
      </c>
    </row>
    <row r="163" spans="1:11" x14ac:dyDescent="0.25">
      <c r="A163">
        <v>46.100000000000101</v>
      </c>
      <c r="B163">
        <f t="shared" si="12"/>
        <v>69.128608183467534</v>
      </c>
      <c r="C163">
        <f t="shared" si="14"/>
        <v>13.825721636693508</v>
      </c>
      <c r="D163">
        <f t="shared" si="15"/>
        <v>13.825721636693508</v>
      </c>
      <c r="E163">
        <f t="shared" si="16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7">
        <f t="shared" si="13"/>
        <v>6.6855625051913864E-2</v>
      </c>
      <c r="K163">
        <f t="shared" si="17"/>
        <v>0.4835597505050212</v>
      </c>
    </row>
    <row r="164" spans="1:11" x14ac:dyDescent="0.25">
      <c r="A164">
        <v>46.200000000000102</v>
      </c>
      <c r="B164">
        <f t="shared" si="12"/>
        <v>69.461655449419553</v>
      </c>
      <c r="C164">
        <f t="shared" si="14"/>
        <v>13.892331089883911</v>
      </c>
      <c r="D164">
        <f t="shared" si="15"/>
        <v>13.892331089883911</v>
      </c>
      <c r="E164">
        <f t="shared" si="16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7">
        <f t="shared" si="13"/>
        <v>6.7022915295811045E-2</v>
      </c>
      <c r="K164">
        <f t="shared" si="17"/>
        <v>0.48244542159390119</v>
      </c>
    </row>
    <row r="165" spans="1:11" x14ac:dyDescent="0.25">
      <c r="A165">
        <v>46.300000000000097</v>
      </c>
      <c r="B165">
        <f t="shared" ref="B165:B202" si="18">(0.6112/(0.000461495*(273.15+A165)))*EXP((17.62*A165)/(A165+243.12))*E165</f>
        <v>69.796067193560745</v>
      </c>
      <c r="C165">
        <f t="shared" si="14"/>
        <v>13.959213438712149</v>
      </c>
      <c r="D165">
        <f t="shared" si="15"/>
        <v>13.959213438712149</v>
      </c>
      <c r="E165">
        <f t="shared" si="16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7">
        <f t="shared" si="13"/>
        <v>6.7190974253929947E-2</v>
      </c>
      <c r="K165">
        <f t="shared" si="17"/>
        <v>0.48133782429025501</v>
      </c>
    </row>
    <row r="166" spans="1:11" x14ac:dyDescent="0.25">
      <c r="A166">
        <v>46.400000000000098</v>
      </c>
      <c r="B166">
        <f t="shared" si="18"/>
        <v>70.131847931678109</v>
      </c>
      <c r="C166">
        <f t="shared" si="14"/>
        <v>14.026369586335623</v>
      </c>
      <c r="D166">
        <f t="shared" si="15"/>
        <v>14.026369586335623</v>
      </c>
      <c r="E166">
        <f t="shared" si="16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7">
        <f t="shared" si="13"/>
        <v>6.7359805890472357E-2</v>
      </c>
      <c r="K166">
        <f t="shared" si="17"/>
        <v>0.48023692428647924</v>
      </c>
    </row>
    <row r="167" spans="1:11" x14ac:dyDescent="0.25">
      <c r="A167">
        <v>46.500000000000099</v>
      </c>
      <c r="B167">
        <f t="shared" si="18"/>
        <v>70.469002190425158</v>
      </c>
      <c r="C167">
        <f t="shared" si="14"/>
        <v>14.093800438085033</v>
      </c>
      <c r="D167">
        <f t="shared" si="15"/>
        <v>14.093800438085033</v>
      </c>
      <c r="E167">
        <f t="shared" si="16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7">
        <f t="shared" si="13"/>
        <v>6.7529414185347109E-2</v>
      </c>
      <c r="K167">
        <f t="shared" si="17"/>
        <v>0.47914268746750138</v>
      </c>
    </row>
    <row r="168" spans="1:11" x14ac:dyDescent="0.25">
      <c r="A168">
        <v>46.600000000000101</v>
      </c>
      <c r="B168">
        <f t="shared" si="18"/>
        <v>70.807534507335475</v>
      </c>
      <c r="C168">
        <f t="shared" si="14"/>
        <v>14.161506901467096</v>
      </c>
      <c r="D168">
        <f t="shared" si="15"/>
        <v>14.161506901467096</v>
      </c>
      <c r="E168">
        <f t="shared" si="16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7">
        <f t="shared" si="13"/>
        <v>6.7699803134213532E-2</v>
      </c>
      <c r="K168">
        <f t="shared" si="17"/>
        <v>0.47805507990961049</v>
      </c>
    </row>
    <row r="169" spans="1:11" x14ac:dyDescent="0.25">
      <c r="A169">
        <v>46.700000000000102</v>
      </c>
      <c r="B169">
        <f t="shared" si="18"/>
        <v>71.147449430835891</v>
      </c>
      <c r="C169">
        <f t="shared" si="14"/>
        <v>14.22948988616718</v>
      </c>
      <c r="D169">
        <f t="shared" si="15"/>
        <v>14.22948988616718</v>
      </c>
      <c r="E169">
        <f t="shared" si="16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7">
        <f t="shared" si="13"/>
        <v>6.7870976748524992E-2</v>
      </c>
      <c r="K169">
        <f t="shared" si="17"/>
        <v>0.47697406787929875</v>
      </c>
    </row>
    <row r="170" spans="1:11" x14ac:dyDescent="0.25">
      <c r="A170">
        <v>46.800000000000097</v>
      </c>
      <c r="B170">
        <f t="shared" si="18"/>
        <v>71.488751520260394</v>
      </c>
      <c r="C170">
        <f t="shared" si="14"/>
        <v>14.29775030405208</v>
      </c>
      <c r="D170">
        <f t="shared" si="15"/>
        <v>14.29775030405208</v>
      </c>
      <c r="E170">
        <f t="shared" si="16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7">
        <f t="shared" si="13"/>
        <v>6.8042939055572432E-2</v>
      </c>
      <c r="K170">
        <f t="shared" si="17"/>
        <v>0.47589961783210466</v>
      </c>
    </row>
    <row r="171" spans="1:11" x14ac:dyDescent="0.25">
      <c r="A171">
        <v>46.900000000000098</v>
      </c>
      <c r="B171">
        <f t="shared" si="18"/>
        <v>71.831445345863202</v>
      </c>
      <c r="C171">
        <f t="shared" si="14"/>
        <v>14.366289069172641</v>
      </c>
      <c r="D171">
        <f t="shared" si="15"/>
        <v>14.366289069172641</v>
      </c>
      <c r="E171">
        <f t="shared" si="16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7">
        <f t="shared" si="13"/>
        <v>6.8215694098527999E-2</v>
      </c>
      <c r="K171">
        <f t="shared" si="17"/>
        <v>0.47483169641146977</v>
      </c>
    </row>
    <row r="172" spans="1:11" x14ac:dyDescent="0.25">
      <c r="A172">
        <v>47.000000000000099</v>
      </c>
      <c r="B172">
        <f t="shared" si="18"/>
        <v>72.175535488832608</v>
      </c>
      <c r="C172">
        <f t="shared" si="14"/>
        <v>14.435107097766522</v>
      </c>
      <c r="D172">
        <f t="shared" si="15"/>
        <v>14.435107097766522</v>
      </c>
      <c r="E172">
        <f t="shared" si="16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7">
        <f t="shared" si="13"/>
        <v>6.8389245936488707E-2</v>
      </c>
      <c r="K172">
        <f t="shared" si="17"/>
        <v>0.4737702704475969</v>
      </c>
    </row>
    <row r="173" spans="1:11" x14ac:dyDescent="0.25">
      <c r="A173">
        <v>47.100000000000101</v>
      </c>
      <c r="B173">
        <f t="shared" si="18"/>
        <v>72.521026541303982</v>
      </c>
      <c r="C173">
        <f t="shared" si="14"/>
        <v>14.504205308260797</v>
      </c>
      <c r="D173">
        <f t="shared" si="15"/>
        <v>14.504205308260797</v>
      </c>
      <c r="E173">
        <f t="shared" si="16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7">
        <f t="shared" si="13"/>
        <v>6.8563598644520135E-2</v>
      </c>
      <c r="K173">
        <f t="shared" si="17"/>
        <v>0.47271530695632169</v>
      </c>
    </row>
    <row r="174" spans="1:11" x14ac:dyDescent="0.25">
      <c r="A174">
        <v>47.200000000000102</v>
      </c>
      <c r="B174">
        <f t="shared" si="18"/>
        <v>72.867923106373397</v>
      </c>
      <c r="C174">
        <f t="shared" si="14"/>
        <v>14.57358462127468</v>
      </c>
      <c r="D174">
        <f t="shared" si="15"/>
        <v>14.57358462127468</v>
      </c>
      <c r="E174">
        <f t="shared" si="16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7">
        <f t="shared" si="13"/>
        <v>6.8738756313700286E-2</v>
      </c>
      <c r="K174">
        <f t="shared" si="17"/>
        <v>0.47166677313798749</v>
      </c>
    </row>
    <row r="175" spans="1:11" x14ac:dyDescent="0.25">
      <c r="A175">
        <v>47.300000000000097</v>
      </c>
      <c r="B175">
        <f t="shared" si="18"/>
        <v>73.216229798111186</v>
      </c>
      <c r="C175">
        <f t="shared" si="14"/>
        <v>14.643245959622238</v>
      </c>
      <c r="D175">
        <f t="shared" si="15"/>
        <v>14.643245959622238</v>
      </c>
      <c r="E175">
        <f t="shared" si="16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7">
        <f t="shared" si="13"/>
        <v>6.8914723051163362E-2</v>
      </c>
      <c r="K175">
        <f t="shared" si="17"/>
        <v>0.47062463637632707</v>
      </c>
    </row>
    <row r="176" spans="1:11" x14ac:dyDescent="0.25">
      <c r="A176">
        <v>47.400000000000098</v>
      </c>
      <c r="B176">
        <f t="shared" si="18"/>
        <v>73.565951241575078</v>
      </c>
      <c r="C176">
        <f t="shared" si="14"/>
        <v>14.713190248315016</v>
      </c>
      <c r="D176">
        <f t="shared" si="15"/>
        <v>14.713190248315016</v>
      </c>
      <c r="E176">
        <f t="shared" si="16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7">
        <f t="shared" si="13"/>
        <v>6.9091502980143771E-2</v>
      </c>
      <c r="K176">
        <f t="shared" si="17"/>
        <v>0.46958886423735513</v>
      </c>
    </row>
    <row r="177" spans="1:11" x14ac:dyDescent="0.25">
      <c r="A177">
        <v>47.500000000000099</v>
      </c>
      <c r="B177">
        <f t="shared" si="18"/>
        <v>73.917092072823635</v>
      </c>
      <c r="C177">
        <f t="shared" si="14"/>
        <v>14.783418414564728</v>
      </c>
      <c r="D177">
        <f t="shared" si="15"/>
        <v>14.783418414564728</v>
      </c>
      <c r="E177">
        <f t="shared" si="16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7">
        <f t="shared" si="13"/>
        <v>6.9269100240019976E-2</v>
      </c>
      <c r="K177">
        <f t="shared" si="17"/>
        <v>0.46855942446826487</v>
      </c>
    </row>
    <row r="178" spans="1:11" x14ac:dyDescent="0.25">
      <c r="A178">
        <v>47.600000000000101</v>
      </c>
      <c r="B178">
        <f t="shared" si="18"/>
        <v>74.269656938929899</v>
      </c>
      <c r="C178">
        <f t="shared" si="14"/>
        <v>14.85393138778598</v>
      </c>
      <c r="D178">
        <f t="shared" si="15"/>
        <v>14.85393138778598</v>
      </c>
      <c r="E178">
        <f t="shared" si="16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7">
        <f t="shared" si="13"/>
        <v>6.9447518986358592E-2</v>
      </c>
      <c r="K178">
        <f t="shared" si="17"/>
        <v>0.46753628499633143</v>
      </c>
    </row>
    <row r="179" spans="1:11" x14ac:dyDescent="0.25">
      <c r="A179">
        <v>47.700000000000202</v>
      </c>
      <c r="B179">
        <f t="shared" si="18"/>
        <v>74.623650497994376</v>
      </c>
      <c r="C179">
        <f t="shared" si="14"/>
        <v>14.924730099598875</v>
      </c>
      <c r="D179">
        <f t="shared" si="15"/>
        <v>14.924730099598875</v>
      </c>
      <c r="E179">
        <f t="shared" si="16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7">
        <f t="shared" si="13"/>
        <v>6.9626763390958538E-2</v>
      </c>
      <c r="K179">
        <f t="shared" si="17"/>
        <v>0.46651941392782614</v>
      </c>
    </row>
    <row r="180" spans="1:11" x14ac:dyDescent="0.25">
      <c r="A180">
        <v>47.800000000000203</v>
      </c>
      <c r="B180">
        <f t="shared" si="18"/>
        <v>74.979077419157903</v>
      </c>
      <c r="C180">
        <f t="shared" si="14"/>
        <v>14.995815483831581</v>
      </c>
      <c r="D180">
        <f t="shared" si="15"/>
        <v>14.995815483831581</v>
      </c>
      <c r="E180">
        <f t="shared" si="16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7">
        <f t="shared" si="13"/>
        <v>6.9806837641894631E-2</v>
      </c>
      <c r="K180">
        <f t="shared" si="17"/>
        <v>0.46550877954693454</v>
      </c>
    </row>
    <row r="181" spans="1:11" x14ac:dyDescent="0.25">
      <c r="A181">
        <v>47.900000000000198</v>
      </c>
      <c r="B181">
        <f t="shared" si="18"/>
        <v>75.335942382616196</v>
      </c>
      <c r="C181">
        <f t="shared" si="14"/>
        <v>15.06718847652324</v>
      </c>
      <c r="D181">
        <f t="shared" si="15"/>
        <v>15.06718847652324</v>
      </c>
      <c r="E181">
        <f t="shared" si="16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7">
        <f t="shared" si="13"/>
        <v>6.9987745943562649E-2</v>
      </c>
      <c r="K181">
        <f t="shared" si="17"/>
        <v>0.46450435031468024</v>
      </c>
    </row>
    <row r="182" spans="1:11" x14ac:dyDescent="0.25">
      <c r="A182">
        <v>48.000000000000199</v>
      </c>
      <c r="B182">
        <f t="shared" si="18"/>
        <v>75.69425007963244</v>
      </c>
      <c r="C182">
        <f t="shared" si="14"/>
        <v>15.138850015926488</v>
      </c>
      <c r="D182">
        <f t="shared" si="15"/>
        <v>15.138850015926488</v>
      </c>
      <c r="E182">
        <f t="shared" si="16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7">
        <f t="shared" si="13"/>
        <v>7.0169492516723025E-2</v>
      </c>
      <c r="K182">
        <f t="shared" si="17"/>
        <v>0.46350609486785843</v>
      </c>
    </row>
    <row r="183" spans="1:11" x14ac:dyDescent="0.25">
      <c r="A183">
        <v>48.1000000000002</v>
      </c>
      <c r="B183">
        <f t="shared" si="18"/>
        <v>76.054005212550535</v>
      </c>
      <c r="C183">
        <f t="shared" si="14"/>
        <v>15.210801042510107</v>
      </c>
      <c r="D183">
        <f t="shared" si="15"/>
        <v>15.210801042510107</v>
      </c>
      <c r="E183">
        <f t="shared" si="16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7">
        <f t="shared" si="13"/>
        <v>7.0352081598545238E-2</v>
      </c>
      <c r="K183">
        <f t="shared" si="17"/>
        <v>0.46251398201797561</v>
      </c>
    </row>
    <row r="184" spans="1:11" x14ac:dyDescent="0.25">
      <c r="A184">
        <v>48.200000000000202</v>
      </c>
      <c r="B184">
        <f t="shared" si="18"/>
        <v>76.415212494808301</v>
      </c>
      <c r="C184">
        <f t="shared" si="14"/>
        <v>15.283042498961661</v>
      </c>
      <c r="D184">
        <f t="shared" si="15"/>
        <v>15.283042498961661</v>
      </c>
      <c r="E184">
        <f t="shared" si="16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7">
        <f t="shared" ref="J184:J202" si="19">1.96*F184+793*I184+(G184+D184*H184)*((A184-20)/(50+30))</f>
        <v>7.0535517442652171E-2</v>
      </c>
      <c r="K184">
        <f t="shared" si="17"/>
        <v>0.4615279807501968</v>
      </c>
    </row>
    <row r="185" spans="1:11" x14ac:dyDescent="0.25">
      <c r="A185">
        <v>48.300000000000203</v>
      </c>
      <c r="B185">
        <f t="shared" si="18"/>
        <v>76.777876650951043</v>
      </c>
      <c r="C185">
        <f t="shared" si="14"/>
        <v>15.355575330190209</v>
      </c>
      <c r="D185">
        <f t="shared" si="15"/>
        <v>15.355575330190209</v>
      </c>
      <c r="E185">
        <f t="shared" si="16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7">
        <f t="shared" si="19"/>
        <v>7.0719804319164581E-2</v>
      </c>
      <c r="K185">
        <f t="shared" si="17"/>
        <v>0.46054806022229694</v>
      </c>
    </row>
    <row r="186" spans="1:11" x14ac:dyDescent="0.25">
      <c r="A186">
        <v>48.400000000000198</v>
      </c>
      <c r="B186">
        <f t="shared" si="18"/>
        <v>77.142002416644573</v>
      </c>
      <c r="C186">
        <f t="shared" si="14"/>
        <v>15.428400483328915</v>
      </c>
      <c r="D186">
        <f t="shared" si="15"/>
        <v>15.428400483328915</v>
      </c>
      <c r="E186">
        <f t="shared" si="16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7">
        <f t="shared" si="19"/>
        <v>7.0904946514745507E-2</v>
      </c>
      <c r="K186">
        <f t="shared" si="17"/>
        <v>0.45957418976362135</v>
      </c>
    </row>
    <row r="187" spans="1:11" x14ac:dyDescent="0.25">
      <c r="A187">
        <v>48.500000000000199</v>
      </c>
      <c r="B187">
        <f t="shared" si="18"/>
        <v>77.507594538688494</v>
      </c>
      <c r="C187">
        <f t="shared" si="14"/>
        <v>15.501518907737699</v>
      </c>
      <c r="D187">
        <f t="shared" si="15"/>
        <v>15.501518907737699</v>
      </c>
      <c r="E187">
        <f t="shared" si="16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7">
        <f t="shared" si="19"/>
        <v>7.1090948332644871E-2</v>
      </c>
      <c r="K187">
        <f t="shared" si="17"/>
        <v>0.4586063388740525</v>
      </c>
    </row>
    <row r="188" spans="1:11" x14ac:dyDescent="0.25">
      <c r="A188">
        <v>48.6000000000002</v>
      </c>
      <c r="B188">
        <f t="shared" si="18"/>
        <v>77.87465777502949</v>
      </c>
      <c r="C188">
        <f t="shared" si="14"/>
        <v>15.574931555005898</v>
      </c>
      <c r="D188">
        <f t="shared" si="15"/>
        <v>15.574931555005898</v>
      </c>
      <c r="E188">
        <f t="shared" si="16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7">
        <f t="shared" si="19"/>
        <v>7.1277814092744043E-2</v>
      </c>
      <c r="K188">
        <f t="shared" si="17"/>
        <v>0.45764447722298224</v>
      </c>
    </row>
    <row r="189" spans="1:11" x14ac:dyDescent="0.25">
      <c r="A189">
        <v>48.700000000000202</v>
      </c>
      <c r="B189">
        <f t="shared" si="18"/>
        <v>78.243196894774158</v>
      </c>
      <c r="C189">
        <f t="shared" si="14"/>
        <v>15.648639378954833</v>
      </c>
      <c r="D189">
        <f t="shared" si="15"/>
        <v>15.648639378954833</v>
      </c>
      <c r="E189">
        <f t="shared" si="16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7">
        <f t="shared" si="19"/>
        <v>7.1465548131600359E-2</v>
      </c>
      <c r="K189">
        <f t="shared" si="17"/>
        <v>0.45668857464829327</v>
      </c>
    </row>
    <row r="190" spans="1:11" x14ac:dyDescent="0.25">
      <c r="A190">
        <v>48.800000000000203</v>
      </c>
      <c r="B190">
        <f t="shared" si="18"/>
        <v>78.613216678202861</v>
      </c>
      <c r="C190">
        <f t="shared" si="14"/>
        <v>15.722643335640573</v>
      </c>
      <c r="D190">
        <f t="shared" si="15"/>
        <v>15.722643335640573</v>
      </c>
      <c r="E190">
        <f t="shared" si="16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7">
        <f t="shared" si="19"/>
        <v>7.1654154802492043E-2</v>
      </c>
      <c r="K190">
        <f t="shared" si="17"/>
        <v>0.45573860115534259</v>
      </c>
    </row>
    <row r="191" spans="1:11" x14ac:dyDescent="0.25">
      <c r="A191">
        <v>48.900000000000198</v>
      </c>
      <c r="B191">
        <f t="shared" si="18"/>
        <v>78.98472191678205</v>
      </c>
      <c r="C191">
        <f t="shared" si="14"/>
        <v>15.796944383356411</v>
      </c>
      <c r="D191">
        <f t="shared" si="15"/>
        <v>15.796944383356411</v>
      </c>
      <c r="E191">
        <f t="shared" si="16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7">
        <f t="shared" si="19"/>
        <v>7.1843638475462712E-2</v>
      </c>
      <c r="K191">
        <f t="shared" si="17"/>
        <v>0.45479452691595745</v>
      </c>
    </row>
    <row r="192" spans="1:11" x14ac:dyDescent="0.25">
      <c r="A192">
        <v>49.000000000000199</v>
      </c>
      <c r="B192">
        <f t="shared" si="18"/>
        <v>79.35771741317815</v>
      </c>
      <c r="C192">
        <f t="shared" si="14"/>
        <v>15.87154348263563</v>
      </c>
      <c r="D192">
        <f t="shared" si="15"/>
        <v>15.87154348263563</v>
      </c>
      <c r="E192">
        <f t="shared" si="16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7">
        <f t="shared" si="19"/>
        <v>7.203400353736647E-2</v>
      </c>
      <c r="K192">
        <f t="shared" si="17"/>
        <v>0.45385632226743267</v>
      </c>
    </row>
    <row r="193" spans="1:11" x14ac:dyDescent="0.25">
      <c r="A193">
        <v>49.1000000000002</v>
      </c>
      <c r="B193">
        <f t="shared" si="18"/>
        <v>79.732207981270392</v>
      </c>
      <c r="C193">
        <f t="shared" si="14"/>
        <v>15.946441596254079</v>
      </c>
      <c r="D193">
        <f t="shared" si="15"/>
        <v>15.946441596254079</v>
      </c>
      <c r="E193">
        <f t="shared" si="16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7">
        <f t="shared" si="19"/>
        <v>7.2225254391912491E-2</v>
      </c>
      <c r="K193">
        <f t="shared" si="17"/>
        <v>0.45292395771153521</v>
      </c>
    </row>
    <row r="194" spans="1:11" x14ac:dyDescent="0.25">
      <c r="A194">
        <v>49.200000000000202</v>
      </c>
      <c r="B194">
        <f t="shared" si="18"/>
        <v>80.10819844616357</v>
      </c>
      <c r="C194">
        <f t="shared" si="14"/>
        <v>16.021639689232714</v>
      </c>
      <c r="D194">
        <f t="shared" si="15"/>
        <v>16.021639689232714</v>
      </c>
      <c r="E194">
        <f t="shared" si="16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7">
        <f t="shared" si="19"/>
        <v>7.2417395459710043E-2</v>
      </c>
      <c r="K194">
        <f t="shared" si="17"/>
        <v>0.45199740391352017</v>
      </c>
    </row>
    <row r="195" spans="1:11" x14ac:dyDescent="0.25">
      <c r="A195">
        <v>49.300000000000203</v>
      </c>
      <c r="B195">
        <f t="shared" si="18"/>
        <v>80.485693644201902</v>
      </c>
      <c r="C195">
        <f t="shared" si="14"/>
        <v>16.097138728840381</v>
      </c>
      <c r="D195">
        <f t="shared" si="15"/>
        <v>16.097138728840381</v>
      </c>
      <c r="E195">
        <f t="shared" si="16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7">
        <f t="shared" si="19"/>
        <v>7.2610431178313589E-2</v>
      </c>
      <c r="K195">
        <f t="shared" si="17"/>
        <v>0.45107663170114431</v>
      </c>
    </row>
    <row r="196" spans="1:11" x14ac:dyDescent="0.25">
      <c r="A196">
        <v>49.400000000000198</v>
      </c>
      <c r="B196">
        <f t="shared" si="18"/>
        <v>80.864698422981277</v>
      </c>
      <c r="C196">
        <f t="shared" si="14"/>
        <v>16.172939684596255</v>
      </c>
      <c r="D196">
        <f t="shared" si="15"/>
        <v>16.172939684596255</v>
      </c>
      <c r="E196">
        <f t="shared" si="16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7">
        <f t="shared" si="19"/>
        <v>7.2804366002267584E-2</v>
      </c>
      <c r="K196">
        <f t="shared" si="17"/>
        <v>0.45016161206369509</v>
      </c>
    </row>
    <row r="197" spans="1:11" x14ac:dyDescent="0.25">
      <c r="A197">
        <v>49.500000000000199</v>
      </c>
      <c r="B197">
        <f t="shared" si="18"/>
        <v>81.245217641363112</v>
      </c>
      <c r="C197">
        <f t="shared" si="14"/>
        <v>16.249043528272622</v>
      </c>
      <c r="D197">
        <f t="shared" si="15"/>
        <v>16.249043528272622</v>
      </c>
      <c r="E197">
        <f t="shared" si="16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7">
        <f t="shared" si="19"/>
        <v>7.2999204403151802E-2</v>
      </c>
      <c r="K197">
        <f t="shared" si="17"/>
        <v>0.44925231615101768</v>
      </c>
    </row>
    <row r="198" spans="1:11" x14ac:dyDescent="0.25">
      <c r="A198">
        <v>49.6000000000002</v>
      </c>
      <c r="B198">
        <f t="shared" si="18"/>
        <v>81.627256169486856</v>
      </c>
      <c r="C198">
        <f t="shared" ref="C198:C202" si="20">0.2*B198</f>
        <v>16.325451233897372</v>
      </c>
      <c r="D198">
        <f t="shared" ref="D198:D202" si="21">C198</f>
        <v>16.325451233897372</v>
      </c>
      <c r="E198">
        <f t="shared" ref="E198:E202" si="22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7">
        <f t="shared" si="19"/>
        <v>7.3194950869626296E-2</v>
      </c>
      <c r="K198">
        <f t="shared" ref="K198:K202" si="23">100*J198/D198</f>
        <v>0.44834871527255471</v>
      </c>
    </row>
    <row r="199" spans="1:11" x14ac:dyDescent="0.25">
      <c r="A199">
        <v>49.700000000000202</v>
      </c>
      <c r="B199">
        <f t="shared" si="18"/>
        <v>82.010818888782993</v>
      </c>
      <c r="C199">
        <f t="shared" si="20"/>
        <v>16.402163777756599</v>
      </c>
      <c r="D199">
        <f t="shared" si="21"/>
        <v>16.402163777756599</v>
      </c>
      <c r="E199">
        <f t="shared" si="22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7">
        <f t="shared" si="19"/>
        <v>7.3391609907476632E-2</v>
      </c>
      <c r="K199">
        <f t="shared" si="23"/>
        <v>0.44745078089638946</v>
      </c>
    </row>
    <row r="200" spans="1:11" x14ac:dyDescent="0.25">
      <c r="A200">
        <v>49.800000000000203</v>
      </c>
      <c r="B200">
        <f t="shared" si="18"/>
        <v>82.3959106919867</v>
      </c>
      <c r="C200">
        <f t="shared" si="20"/>
        <v>16.479182138397341</v>
      </c>
      <c r="D200">
        <f t="shared" si="21"/>
        <v>16.479182138397341</v>
      </c>
      <c r="E200">
        <f t="shared" si="22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7">
        <f t="shared" si="19"/>
        <v>7.3589186039659249E-2</v>
      </c>
      <c r="K200">
        <f t="shared" si="23"/>
        <v>0.44655848464829251</v>
      </c>
    </row>
    <row r="201" spans="1:11" x14ac:dyDescent="0.25">
      <c r="A201">
        <v>49.900000000000198</v>
      </c>
      <c r="B201">
        <f t="shared" si="18"/>
        <v>82.782536483149812</v>
      </c>
      <c r="C201">
        <f t="shared" si="20"/>
        <v>16.556507296629963</v>
      </c>
      <c r="D201">
        <f t="shared" si="21"/>
        <v>16.556507296629963</v>
      </c>
      <c r="E201">
        <f t="shared" si="22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7">
        <f t="shared" si="19"/>
        <v>7.3787683806346566E-2</v>
      </c>
      <c r="K201">
        <f t="shared" si="23"/>
        <v>0.4456717983107818</v>
      </c>
    </row>
    <row r="202" spans="1:11" x14ac:dyDescent="0.25">
      <c r="A202">
        <v>50.000000000000199</v>
      </c>
      <c r="B202">
        <f t="shared" si="18"/>
        <v>83.170701177654877</v>
      </c>
      <c r="C202">
        <f t="shared" si="20"/>
        <v>16.634140235530975</v>
      </c>
      <c r="D202">
        <f t="shared" si="21"/>
        <v>16.634140235530975</v>
      </c>
      <c r="E202">
        <f t="shared" si="22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7">
        <f t="shared" si="19"/>
        <v>7.3987107764972568E-2</v>
      </c>
      <c r="K202">
        <f t="shared" si="23"/>
        <v>0.44479069382217967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02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5" sqref="M15"/>
    </sheetView>
  </sheetViews>
  <sheetFormatPr defaultRowHeight="14.3" x14ac:dyDescent="0.25"/>
  <cols>
    <col min="1" max="1" width="14.5" customWidth="1"/>
    <col min="2" max="2" width="12.375" customWidth="1"/>
    <col min="6" max="6" width="12.5" customWidth="1"/>
  </cols>
  <sheetData>
    <row r="1" spans="1:18" x14ac:dyDescent="0.25">
      <c r="A1" t="s">
        <v>11</v>
      </c>
    </row>
    <row r="2" spans="1:18" x14ac:dyDescent="0.25">
      <c r="B2" t="s">
        <v>16</v>
      </c>
    </row>
    <row r="3" spans="1:18" x14ac:dyDescent="0.25">
      <c r="A3" t="s">
        <v>0</v>
      </c>
      <c r="B3" s="3">
        <v>1</v>
      </c>
      <c r="C3" s="3">
        <v>0.8</v>
      </c>
      <c r="D3" s="3">
        <v>0.6</v>
      </c>
      <c r="E3" s="3">
        <v>0.4</v>
      </c>
      <c r="F3" s="3">
        <v>0.2</v>
      </c>
      <c r="G3" s="3">
        <v>1</v>
      </c>
      <c r="H3" s="3">
        <v>0.8</v>
      </c>
      <c r="I3" s="3">
        <v>0.6</v>
      </c>
      <c r="J3" s="3">
        <v>0.4</v>
      </c>
      <c r="K3" s="3">
        <v>0.2</v>
      </c>
      <c r="L3" s="3"/>
      <c r="N3" s="3"/>
      <c r="O3" s="3"/>
      <c r="P3" s="3"/>
      <c r="Q3" s="3"/>
      <c r="R3" s="3"/>
    </row>
    <row r="4" spans="1:18" x14ac:dyDescent="0.25">
      <c r="A4" s="1"/>
      <c r="B4" s="1" t="s">
        <v>18</v>
      </c>
      <c r="C4" s="1" t="s">
        <v>18</v>
      </c>
      <c r="D4" s="1" t="s">
        <v>18</v>
      </c>
      <c r="E4" s="1" t="s">
        <v>18</v>
      </c>
      <c r="F4" s="1" t="s">
        <v>18</v>
      </c>
      <c r="G4" s="1" t="s">
        <v>18</v>
      </c>
      <c r="H4" s="1" t="s">
        <v>18</v>
      </c>
      <c r="I4" s="1" t="s">
        <v>18</v>
      </c>
      <c r="J4" s="1" t="s">
        <v>18</v>
      </c>
      <c r="K4" s="1" t="s">
        <v>18</v>
      </c>
    </row>
    <row r="5" spans="1:18" x14ac:dyDescent="0.25">
      <c r="A5">
        <v>-30</v>
      </c>
      <c r="B5" s="7">
        <v>19.359450466361459</v>
      </c>
      <c r="C5">
        <v>24.152438082951814</v>
      </c>
      <c r="D5">
        <v>32.140750777269098</v>
      </c>
      <c r="E5">
        <v>48.117376165903643</v>
      </c>
      <c r="F5" s="7">
        <v>96.047252331807272</v>
      </c>
      <c r="G5">
        <f t="shared" ref="G5:G36" si="0">-B5</f>
        <v>-19.359450466361459</v>
      </c>
      <c r="H5">
        <f t="shared" ref="H5:H36" si="1">-C5</f>
        <v>-24.152438082951814</v>
      </c>
      <c r="I5">
        <f t="shared" ref="I5:I36" si="2">-D5</f>
        <v>-32.140750777269098</v>
      </c>
      <c r="J5">
        <f t="shared" ref="J5:J36" si="3">-E5</f>
        <v>-48.117376165903643</v>
      </c>
      <c r="K5">
        <f t="shared" ref="K5:K36" si="4">-F5</f>
        <v>-96.047252331807272</v>
      </c>
    </row>
    <row r="6" spans="1:18" x14ac:dyDescent="0.25">
      <c r="A6">
        <v>-29</v>
      </c>
      <c r="B6" s="7">
        <v>17.407178886140176</v>
      </c>
      <c r="C6">
        <v>21.713036107675215</v>
      </c>
      <c r="D6">
        <v>28.88946481023363</v>
      </c>
      <c r="E6">
        <v>43.242322215350434</v>
      </c>
      <c r="F6" s="7">
        <v>86.300894430700865</v>
      </c>
      <c r="G6">
        <f t="shared" si="0"/>
        <v>-17.407178886140176</v>
      </c>
      <c r="H6">
        <f t="shared" si="1"/>
        <v>-21.713036107675215</v>
      </c>
      <c r="I6">
        <f t="shared" si="2"/>
        <v>-28.88946481023363</v>
      </c>
      <c r="J6">
        <f t="shared" si="3"/>
        <v>-43.242322215350434</v>
      </c>
      <c r="K6">
        <f t="shared" si="4"/>
        <v>-86.300894430700865</v>
      </c>
    </row>
    <row r="7" spans="1:18" x14ac:dyDescent="0.25">
      <c r="A7">
        <v>-28</v>
      </c>
      <c r="B7" s="7">
        <v>15.664871385963103</v>
      </c>
      <c r="C7">
        <v>19.536089232453875</v>
      </c>
      <c r="D7">
        <v>25.988118976605172</v>
      </c>
      <c r="E7">
        <v>38.892178464907758</v>
      </c>
      <c r="F7" s="7">
        <v>77.604356929815509</v>
      </c>
      <c r="G7">
        <f t="shared" si="0"/>
        <v>-15.664871385963103</v>
      </c>
      <c r="H7">
        <f t="shared" si="1"/>
        <v>-19.536089232453875</v>
      </c>
      <c r="I7">
        <f t="shared" si="2"/>
        <v>-25.988118976605172</v>
      </c>
      <c r="J7">
        <f t="shared" si="3"/>
        <v>-38.892178464907758</v>
      </c>
      <c r="K7">
        <f t="shared" si="4"/>
        <v>-77.604356929815509</v>
      </c>
    </row>
    <row r="8" spans="1:18" x14ac:dyDescent="0.25">
      <c r="A8">
        <v>-27</v>
      </c>
      <c r="B8" s="7">
        <v>14.10863347991185</v>
      </c>
      <c r="C8">
        <v>17.591729349889814</v>
      </c>
      <c r="D8">
        <v>23.396889133186423</v>
      </c>
      <c r="E8">
        <v>35.007208699779625</v>
      </c>
      <c r="F8" s="7">
        <v>69.838167399559254</v>
      </c>
      <c r="G8">
        <f t="shared" si="0"/>
        <v>-14.10863347991185</v>
      </c>
      <c r="H8">
        <f t="shared" si="1"/>
        <v>-17.591729349889814</v>
      </c>
      <c r="I8">
        <f t="shared" si="2"/>
        <v>-23.396889133186423</v>
      </c>
      <c r="J8">
        <f t="shared" si="3"/>
        <v>-35.007208699779625</v>
      </c>
      <c r="K8">
        <f t="shared" si="4"/>
        <v>-69.838167399559254</v>
      </c>
    </row>
    <row r="9" spans="1:18" x14ac:dyDescent="0.25">
      <c r="A9">
        <v>-26</v>
      </c>
      <c r="B9" s="7">
        <v>12.717431448583239</v>
      </c>
      <c r="C9">
        <v>15.853664310729052</v>
      </c>
      <c r="D9">
        <v>21.08071908097207</v>
      </c>
      <c r="E9">
        <v>31.534828621458104</v>
      </c>
      <c r="F9" s="7">
        <v>62.897157242916208</v>
      </c>
      <c r="G9">
        <f t="shared" si="0"/>
        <v>-12.717431448583239</v>
      </c>
      <c r="H9">
        <f t="shared" si="1"/>
        <v>-15.853664310729052</v>
      </c>
      <c r="I9">
        <f t="shared" si="2"/>
        <v>-21.08071908097207</v>
      </c>
      <c r="J9">
        <f t="shared" si="3"/>
        <v>-31.534828621458104</v>
      </c>
      <c r="K9">
        <f t="shared" si="4"/>
        <v>-62.897157242916208</v>
      </c>
    </row>
    <row r="10" spans="1:18" x14ac:dyDescent="0.25">
      <c r="A10">
        <v>-25</v>
      </c>
      <c r="B10" s="7">
        <v>11.472733291768231</v>
      </c>
      <c r="C10">
        <v>14.298729114710289</v>
      </c>
      <c r="D10">
        <v>19.008722152947055</v>
      </c>
      <c r="E10">
        <v>28.428708229420582</v>
      </c>
      <c r="F10" s="7">
        <v>56.688666458841155</v>
      </c>
      <c r="G10">
        <f t="shared" si="0"/>
        <v>-11.472733291768231</v>
      </c>
      <c r="H10">
        <f t="shared" si="1"/>
        <v>-14.298729114710289</v>
      </c>
      <c r="I10">
        <f t="shared" si="2"/>
        <v>-19.008722152947055</v>
      </c>
      <c r="J10">
        <f t="shared" si="3"/>
        <v>-28.428708229420582</v>
      </c>
      <c r="K10">
        <f t="shared" si="4"/>
        <v>-56.688666458841155</v>
      </c>
    </row>
    <row r="11" spans="1:18" x14ac:dyDescent="0.25">
      <c r="A11">
        <v>-24</v>
      </c>
      <c r="B11" s="7">
        <v>10.358196769736194</v>
      </c>
      <c r="C11">
        <v>12.906495962170244</v>
      </c>
      <c r="D11">
        <v>17.153661282893658</v>
      </c>
      <c r="E11">
        <v>25.647991924340488</v>
      </c>
      <c r="F11" s="7">
        <v>51.13098384868097</v>
      </c>
      <c r="G11">
        <f t="shared" si="0"/>
        <v>-10.358196769736194</v>
      </c>
      <c r="H11">
        <f t="shared" si="1"/>
        <v>-12.906495962170244</v>
      </c>
      <c r="I11">
        <f t="shared" si="2"/>
        <v>-17.153661282893658</v>
      </c>
      <c r="J11">
        <f t="shared" si="3"/>
        <v>-25.647991924340488</v>
      </c>
      <c r="K11">
        <f t="shared" si="4"/>
        <v>-51.13098384868097</v>
      </c>
    </row>
    <row r="12" spans="1:18" x14ac:dyDescent="0.25">
      <c r="A12">
        <v>-23</v>
      </c>
      <c r="B12" s="7">
        <v>9.3593980983127683</v>
      </c>
      <c r="C12">
        <v>11.658935122890963</v>
      </c>
      <c r="D12">
        <v>15.491496830521283</v>
      </c>
      <c r="E12">
        <v>23.156620245781927</v>
      </c>
      <c r="F12" s="7">
        <v>46.151990491563851</v>
      </c>
      <c r="G12">
        <f t="shared" si="0"/>
        <v>-9.3593980983127683</v>
      </c>
      <c r="H12">
        <f t="shared" si="1"/>
        <v>-11.658935122890963</v>
      </c>
      <c r="I12">
        <f t="shared" si="2"/>
        <v>-15.491496830521283</v>
      </c>
      <c r="J12">
        <f t="shared" si="3"/>
        <v>-23.156620245781927</v>
      </c>
      <c r="K12">
        <f t="shared" si="4"/>
        <v>-46.151990491563851</v>
      </c>
    </row>
    <row r="13" spans="1:18" x14ac:dyDescent="0.25">
      <c r="A13">
        <v>-22</v>
      </c>
      <c r="B13" s="7">
        <v>8.4635957768577086</v>
      </c>
      <c r="C13">
        <v>10.540119721072134</v>
      </c>
      <c r="D13">
        <v>14.000992961429514</v>
      </c>
      <c r="E13">
        <v>20.922739442144273</v>
      </c>
      <c r="F13" s="7">
        <v>41.687978884288547</v>
      </c>
      <c r="G13">
        <f t="shared" si="0"/>
        <v>-8.4635957768577086</v>
      </c>
      <c r="H13">
        <f t="shared" si="1"/>
        <v>-10.540119721072134</v>
      </c>
      <c r="I13">
        <f t="shared" si="2"/>
        <v>-14.000992961429514</v>
      </c>
      <c r="J13">
        <f t="shared" si="3"/>
        <v>-20.922739442144273</v>
      </c>
      <c r="K13">
        <f t="shared" si="4"/>
        <v>-41.687978884288547</v>
      </c>
    </row>
    <row r="14" spans="1:18" x14ac:dyDescent="0.25">
      <c r="A14">
        <v>-21</v>
      </c>
      <c r="B14" s="7">
        <v>7.6595248075686362</v>
      </c>
      <c r="C14">
        <v>9.5359685094607958</v>
      </c>
      <c r="D14">
        <v>12.663374679281063</v>
      </c>
      <c r="E14">
        <v>18.918187018921593</v>
      </c>
      <c r="F14" s="7">
        <v>37.682624037843183</v>
      </c>
      <c r="G14">
        <f t="shared" si="0"/>
        <v>-7.6595248075686362</v>
      </c>
      <c r="H14">
        <f t="shared" si="1"/>
        <v>-9.5359685094607958</v>
      </c>
      <c r="I14">
        <f t="shared" si="2"/>
        <v>-12.663374679281063</v>
      </c>
      <c r="J14">
        <f t="shared" si="3"/>
        <v>-18.918187018921593</v>
      </c>
      <c r="K14">
        <f t="shared" si="4"/>
        <v>-37.682624037843183</v>
      </c>
    </row>
    <row r="15" spans="1:18" x14ac:dyDescent="0.25">
      <c r="A15">
        <v>-20</v>
      </c>
      <c r="B15" s="7">
        <v>6.9372172297700603</v>
      </c>
      <c r="C15">
        <v>8.6340215372125755</v>
      </c>
      <c r="D15">
        <v>11.462028716283434</v>
      </c>
      <c r="E15">
        <v>17.118043074425152</v>
      </c>
      <c r="F15" s="7">
        <v>34.086086148850299</v>
      </c>
      <c r="G15">
        <f t="shared" si="0"/>
        <v>-6.9372172297700603</v>
      </c>
      <c r="H15">
        <f t="shared" si="1"/>
        <v>-8.6340215372125755</v>
      </c>
      <c r="I15">
        <f t="shared" si="2"/>
        <v>-11.462028716283434</v>
      </c>
      <c r="J15">
        <f t="shared" si="3"/>
        <v>-17.118043074425152</v>
      </c>
      <c r="K15">
        <f t="shared" si="4"/>
        <v>-34.086086148850299</v>
      </c>
    </row>
    <row r="16" spans="1:18" x14ac:dyDescent="0.25">
      <c r="A16">
        <v>-19</v>
      </c>
      <c r="B16" s="7">
        <v>6.2878454612803898</v>
      </c>
      <c r="C16">
        <v>7.8232443266004879</v>
      </c>
      <c r="D16">
        <v>10.382242435467317</v>
      </c>
      <c r="E16">
        <v>15.500238653200974</v>
      </c>
      <c r="F16" s="7">
        <v>30.854227306401949</v>
      </c>
      <c r="G16">
        <f t="shared" si="0"/>
        <v>-6.2878454612803898</v>
      </c>
      <c r="H16">
        <f t="shared" si="1"/>
        <v>-7.8232443266004879</v>
      </c>
      <c r="I16">
        <f t="shared" si="2"/>
        <v>-10.382242435467317</v>
      </c>
      <c r="J16">
        <f t="shared" si="3"/>
        <v>-15.500238653200974</v>
      </c>
      <c r="K16">
        <f t="shared" si="4"/>
        <v>-30.854227306401949</v>
      </c>
    </row>
    <row r="17" spans="1:11" x14ac:dyDescent="0.25">
      <c r="A17">
        <v>-18</v>
      </c>
      <c r="B17" s="7">
        <v>5.7035854251619655</v>
      </c>
      <c r="C17">
        <v>7.0938567814524562</v>
      </c>
      <c r="D17">
        <v>9.4109757086032761</v>
      </c>
      <c r="E17">
        <v>14.045213562904912</v>
      </c>
      <c r="F17" s="7">
        <v>27.947927125809823</v>
      </c>
      <c r="G17">
        <f t="shared" si="0"/>
        <v>-5.7035854251619655</v>
      </c>
      <c r="H17">
        <f t="shared" si="1"/>
        <v>-7.0938567814524562</v>
      </c>
      <c r="I17">
        <f t="shared" si="2"/>
        <v>-9.4109757086032761</v>
      </c>
      <c r="J17">
        <f t="shared" si="3"/>
        <v>-14.045213562904912</v>
      </c>
      <c r="K17">
        <f t="shared" si="4"/>
        <v>-27.947927125809823</v>
      </c>
    </row>
    <row r="18" spans="1:11" x14ac:dyDescent="0.25">
      <c r="A18">
        <v>-17</v>
      </c>
      <c r="B18" s="7">
        <v>5.1774968564612056</v>
      </c>
      <c r="C18">
        <v>6.437183570576507</v>
      </c>
      <c r="D18">
        <v>8.5366614274353445</v>
      </c>
      <c r="E18">
        <v>12.735617141153016</v>
      </c>
      <c r="F18" s="7">
        <v>25.332484282306034</v>
      </c>
      <c r="G18">
        <f t="shared" si="0"/>
        <v>-5.1774968564612056</v>
      </c>
      <c r="H18">
        <f t="shared" si="1"/>
        <v>-6.437183570576507</v>
      </c>
      <c r="I18">
        <f t="shared" si="2"/>
        <v>-8.5366614274353445</v>
      </c>
      <c r="J18">
        <f t="shared" si="3"/>
        <v>-12.735617141153016</v>
      </c>
      <c r="K18">
        <f t="shared" si="4"/>
        <v>-25.332484282306034</v>
      </c>
    </row>
    <row r="19" spans="1:11" x14ac:dyDescent="0.25">
      <c r="A19">
        <v>-16</v>
      </c>
      <c r="B19" s="7">
        <v>4.7034185403443605</v>
      </c>
      <c r="C19">
        <v>5.8455231754304506</v>
      </c>
      <c r="D19">
        <v>7.7490309005739331</v>
      </c>
      <c r="E19">
        <v>11.556046350860901</v>
      </c>
      <c r="F19" s="7">
        <v>22.977092701721798</v>
      </c>
      <c r="G19">
        <f t="shared" si="0"/>
        <v>-4.7034185403443605</v>
      </c>
      <c r="H19">
        <f t="shared" si="1"/>
        <v>-5.8455231754304506</v>
      </c>
      <c r="I19">
        <f t="shared" si="2"/>
        <v>-7.7490309005739331</v>
      </c>
      <c r="J19">
        <f t="shared" si="3"/>
        <v>-11.556046350860901</v>
      </c>
      <c r="K19">
        <f t="shared" si="4"/>
        <v>-22.977092701721798</v>
      </c>
    </row>
    <row r="20" spans="1:11" x14ac:dyDescent="0.25">
      <c r="A20">
        <v>-15</v>
      </c>
      <c r="B20" s="7">
        <v>4.2758765391344218</v>
      </c>
      <c r="C20">
        <v>5.3120331739180271</v>
      </c>
      <c r="D20">
        <v>7.0389608985573711</v>
      </c>
      <c r="E20">
        <v>10.492816347836055</v>
      </c>
      <c r="F20" s="7">
        <v>20.854382695672111</v>
      </c>
      <c r="G20">
        <f t="shared" si="0"/>
        <v>-4.2758765391344218</v>
      </c>
      <c r="H20">
        <f t="shared" si="1"/>
        <v>-5.3120331739180271</v>
      </c>
      <c r="I20">
        <f t="shared" si="2"/>
        <v>-7.0389608985573711</v>
      </c>
      <c r="J20">
        <f t="shared" si="3"/>
        <v>-10.492816347836055</v>
      </c>
      <c r="K20">
        <f t="shared" si="4"/>
        <v>-20.854382695672111</v>
      </c>
    </row>
    <row r="21" spans="1:11" x14ac:dyDescent="0.25">
      <c r="A21">
        <v>-14</v>
      </c>
      <c r="B21" s="7">
        <v>3.8900037286159082</v>
      </c>
      <c r="C21">
        <v>4.8306296607698851</v>
      </c>
      <c r="D21">
        <v>6.3983395476931806</v>
      </c>
      <c r="E21">
        <v>9.5337593215397689</v>
      </c>
      <c r="F21" s="7">
        <v>18.94001864307954</v>
      </c>
      <c r="G21">
        <f t="shared" si="0"/>
        <v>-3.8900037286159082</v>
      </c>
      <c r="H21">
        <f t="shared" si="1"/>
        <v>-4.8306296607698851</v>
      </c>
      <c r="I21">
        <f t="shared" si="2"/>
        <v>-6.3983395476931806</v>
      </c>
      <c r="J21">
        <f t="shared" si="3"/>
        <v>-9.5337593215397689</v>
      </c>
      <c r="K21">
        <f t="shared" si="4"/>
        <v>-18.94001864307954</v>
      </c>
    </row>
    <row r="22" spans="1:11" x14ac:dyDescent="0.25">
      <c r="A22">
        <v>-13</v>
      </c>
      <c r="B22" s="7">
        <v>3.5414691899207966</v>
      </c>
      <c r="C22">
        <v>4.3958989874009955</v>
      </c>
      <c r="D22">
        <v>5.8199486498679942</v>
      </c>
      <c r="E22">
        <v>8.6680479748019916</v>
      </c>
      <c r="F22" s="7">
        <v>17.212345949603982</v>
      </c>
      <c r="G22">
        <f t="shared" si="0"/>
        <v>-3.5414691899207966</v>
      </c>
      <c r="H22">
        <f t="shared" si="1"/>
        <v>-4.3958989874009955</v>
      </c>
      <c r="I22">
        <f t="shared" si="2"/>
        <v>-5.8199486498679942</v>
      </c>
      <c r="J22">
        <f t="shared" si="3"/>
        <v>-8.6680479748019916</v>
      </c>
      <c r="K22">
        <f t="shared" si="4"/>
        <v>-17.212345949603982</v>
      </c>
    </row>
    <row r="23" spans="1:11" x14ac:dyDescent="0.25">
      <c r="A23">
        <v>-12</v>
      </c>
      <c r="B23" s="7">
        <v>3.2264161977101287</v>
      </c>
      <c r="C23">
        <v>4.0030202471376608</v>
      </c>
      <c r="D23">
        <v>5.2973603295168807</v>
      </c>
      <c r="E23">
        <v>7.8860404942753215</v>
      </c>
      <c r="F23" s="7">
        <v>15.652080988550642</v>
      </c>
      <c r="G23">
        <f t="shared" si="0"/>
        <v>-3.2264161977101287</v>
      </c>
      <c r="H23">
        <f t="shared" si="1"/>
        <v>-4.0030202471376608</v>
      </c>
      <c r="I23">
        <f t="shared" si="2"/>
        <v>-5.2973603295168807</v>
      </c>
      <c r="J23">
        <f t="shared" si="3"/>
        <v>-7.8860404942753215</v>
      </c>
      <c r="K23">
        <f t="shared" si="4"/>
        <v>-15.652080988550642</v>
      </c>
    </row>
    <row r="24" spans="1:11" x14ac:dyDescent="0.25">
      <c r="A24">
        <v>-11</v>
      </c>
      <c r="B24" s="7">
        <v>2.9414077127826022</v>
      </c>
      <c r="C24">
        <v>3.647697140978253</v>
      </c>
      <c r="D24">
        <v>4.8248461879710041</v>
      </c>
      <c r="E24">
        <v>7.1791442819565061</v>
      </c>
      <c r="F24" s="7">
        <v>14.24203856391301</v>
      </c>
      <c r="G24">
        <f t="shared" si="0"/>
        <v>-2.9414077127826022</v>
      </c>
      <c r="H24">
        <f t="shared" si="1"/>
        <v>-3.647697140978253</v>
      </c>
      <c r="I24">
        <f t="shared" si="2"/>
        <v>-4.8248461879710041</v>
      </c>
      <c r="J24">
        <f t="shared" si="3"/>
        <v>-7.1791442819565061</v>
      </c>
      <c r="K24">
        <f t="shared" si="4"/>
        <v>-14.24203856391301</v>
      </c>
    </row>
    <row r="25" spans="1:11" x14ac:dyDescent="0.25">
      <c r="A25">
        <v>-10</v>
      </c>
      <c r="B25" s="7">
        <v>2.683378431553944</v>
      </c>
      <c r="C25">
        <v>3.3260980394424298</v>
      </c>
      <c r="D25">
        <v>4.39729738592324</v>
      </c>
      <c r="E25">
        <v>6.5396960788848588</v>
      </c>
      <c r="F25" s="7">
        <v>12.966892157769717</v>
      </c>
      <c r="G25">
        <f t="shared" si="0"/>
        <v>-2.683378431553944</v>
      </c>
      <c r="H25">
        <f t="shared" si="1"/>
        <v>-3.3260980394424298</v>
      </c>
      <c r="I25">
        <f t="shared" si="2"/>
        <v>-4.39729738592324</v>
      </c>
      <c r="J25">
        <f t="shared" si="3"/>
        <v>-6.5396960788848588</v>
      </c>
      <c r="K25">
        <f t="shared" si="4"/>
        <v>-12.966892157769717</v>
      </c>
    </row>
    <row r="26" spans="1:11" x14ac:dyDescent="0.25">
      <c r="A26">
        <v>-9</v>
      </c>
      <c r="B26" s="7">
        <v>2.4495925693617697</v>
      </c>
      <c r="C26">
        <v>3.0348032117022115</v>
      </c>
      <c r="D26">
        <v>4.0101542822696157</v>
      </c>
      <c r="E26">
        <v>5.9608564234044241</v>
      </c>
      <c r="F26" s="7">
        <v>11.812962846808848</v>
      </c>
      <c r="G26">
        <f t="shared" si="0"/>
        <v>-2.4495925693617697</v>
      </c>
      <c r="H26">
        <f t="shared" si="1"/>
        <v>-3.0348032117022115</v>
      </c>
      <c r="I26">
        <f t="shared" si="2"/>
        <v>-4.0101542822696157</v>
      </c>
      <c r="J26">
        <f t="shared" si="3"/>
        <v>-5.9608564234044241</v>
      </c>
      <c r="K26">
        <f t="shared" si="4"/>
        <v>-11.812962846808848</v>
      </c>
    </row>
    <row r="27" spans="1:11" x14ac:dyDescent="0.25">
      <c r="A27">
        <v>-8</v>
      </c>
      <c r="B27" s="7">
        <v>2.2376066620747848</v>
      </c>
      <c r="C27">
        <v>2.7707583275934811</v>
      </c>
      <c r="D27">
        <v>3.6593444367913084</v>
      </c>
      <c r="E27">
        <v>5.4365166551869617</v>
      </c>
      <c r="F27" s="7">
        <v>10.768033310373923</v>
      </c>
      <c r="G27">
        <f t="shared" si="0"/>
        <v>-2.2376066620747848</v>
      </c>
      <c r="H27">
        <f t="shared" si="1"/>
        <v>-2.7707583275934811</v>
      </c>
      <c r="I27">
        <f t="shared" si="2"/>
        <v>-3.6593444367913084</v>
      </c>
      <c r="J27">
        <f t="shared" si="3"/>
        <v>-5.4365166551869617</v>
      </c>
      <c r="K27">
        <f t="shared" si="4"/>
        <v>-10.768033310373923</v>
      </c>
    </row>
    <row r="28" spans="1:11" x14ac:dyDescent="0.25">
      <c r="A28">
        <v>-7</v>
      </c>
      <c r="B28" s="7">
        <v>2.0452367634236928</v>
      </c>
      <c r="C28">
        <v>2.5312334542796155</v>
      </c>
      <c r="D28">
        <v>3.3412279390394879</v>
      </c>
      <c r="E28">
        <v>4.9612169085592326</v>
      </c>
      <c r="F28" s="7">
        <v>9.8211838171184649</v>
      </c>
      <c r="G28">
        <f t="shared" si="0"/>
        <v>-2.0452367634236928</v>
      </c>
      <c r="H28">
        <f t="shared" si="1"/>
        <v>-2.5312334542796155</v>
      </c>
      <c r="I28">
        <f t="shared" si="2"/>
        <v>-3.3412279390394879</v>
      </c>
      <c r="J28">
        <f t="shared" si="3"/>
        <v>-4.9612169085592326</v>
      </c>
      <c r="K28">
        <f t="shared" si="4"/>
        <v>-9.8211838171184649</v>
      </c>
    </row>
    <row r="29" spans="1:11" x14ac:dyDescent="0.25">
      <c r="A29">
        <v>-6</v>
      </c>
      <c r="B29" s="7">
        <v>1.8705294958739915</v>
      </c>
      <c r="C29">
        <v>2.313786869842489</v>
      </c>
      <c r="D29">
        <v>3.0525491597899861</v>
      </c>
      <c r="E29">
        <v>4.5300737396849788</v>
      </c>
      <c r="F29" s="7">
        <v>8.9626474793699558</v>
      </c>
      <c r="G29">
        <f t="shared" si="0"/>
        <v>-1.8705294958739915</v>
      </c>
      <c r="H29">
        <f t="shared" si="1"/>
        <v>-2.313786869842489</v>
      </c>
      <c r="I29">
        <f t="shared" si="2"/>
        <v>-3.0525491597899861</v>
      </c>
      <c r="J29">
        <f t="shared" si="3"/>
        <v>-4.5300737396849788</v>
      </c>
      <c r="K29">
        <f t="shared" si="4"/>
        <v>-8.9626474793699558</v>
      </c>
    </row>
    <row r="30" spans="1:11" x14ac:dyDescent="0.25">
      <c r="A30">
        <v>-5</v>
      </c>
      <c r="B30" s="7">
        <v>1.711736482480225</v>
      </c>
      <c r="C30">
        <v>2.116233103100281</v>
      </c>
      <c r="D30">
        <v>2.7903941374670413</v>
      </c>
      <c r="E30">
        <v>4.138716206200562</v>
      </c>
      <c r="F30" s="7">
        <v>8.183682412401124</v>
      </c>
      <c r="G30">
        <f t="shared" si="0"/>
        <v>-1.711736482480225</v>
      </c>
      <c r="H30">
        <f t="shared" si="1"/>
        <v>-2.116233103100281</v>
      </c>
      <c r="I30">
        <f t="shared" si="2"/>
        <v>-2.7903941374670413</v>
      </c>
      <c r="J30">
        <f t="shared" si="3"/>
        <v>-4.138716206200562</v>
      </c>
      <c r="K30">
        <f t="shared" si="4"/>
        <v>-8.183682412401124</v>
      </c>
    </row>
    <row r="31" spans="1:11" x14ac:dyDescent="0.25">
      <c r="A31">
        <v>-4</v>
      </c>
      <c r="B31" s="7">
        <v>1.5672917474958112</v>
      </c>
      <c r="C31">
        <v>1.936614684369764</v>
      </c>
      <c r="D31">
        <v>2.5521529124930189</v>
      </c>
      <c r="E31">
        <v>3.7832293687395282</v>
      </c>
      <c r="F31" s="7">
        <v>7.4764587374790565</v>
      </c>
      <c r="G31">
        <f t="shared" si="0"/>
        <v>-1.5672917474958112</v>
      </c>
      <c r="H31">
        <f t="shared" si="1"/>
        <v>-1.936614684369764</v>
      </c>
      <c r="I31">
        <f t="shared" si="2"/>
        <v>-2.5521529124930189</v>
      </c>
      <c r="J31">
        <f t="shared" si="3"/>
        <v>-3.7832293687395282</v>
      </c>
      <c r="K31">
        <f t="shared" si="4"/>
        <v>-7.4764587374790565</v>
      </c>
    </row>
    <row r="32" spans="1:11" x14ac:dyDescent="0.25">
      <c r="A32">
        <v>-3</v>
      </c>
      <c r="B32" s="7">
        <v>1.4357917258458703</v>
      </c>
      <c r="C32">
        <v>1.7731771573073378</v>
      </c>
      <c r="D32">
        <v>2.3354862097431179</v>
      </c>
      <c r="E32">
        <v>3.4601043146146755</v>
      </c>
      <c r="F32" s="7">
        <v>6.8339586292293522</v>
      </c>
      <c r="G32">
        <f t="shared" si="0"/>
        <v>-1.4357917258458703</v>
      </c>
      <c r="H32">
        <f t="shared" si="1"/>
        <v>-1.7731771573073378</v>
      </c>
      <c r="I32">
        <f t="shared" si="2"/>
        <v>-2.3354862097431179</v>
      </c>
      <c r="J32">
        <f t="shared" si="3"/>
        <v>-3.4601043146146755</v>
      </c>
      <c r="K32">
        <f t="shared" si="4"/>
        <v>-6.8339586292293522</v>
      </c>
    </row>
    <row r="33" spans="1:11" x14ac:dyDescent="0.25">
      <c r="A33">
        <v>-2</v>
      </c>
      <c r="B33" s="7">
        <v>1.3159775670020957</v>
      </c>
      <c r="C33">
        <v>1.6243469587526194</v>
      </c>
      <c r="D33">
        <v>2.1382959450034926</v>
      </c>
      <c r="E33">
        <v>3.1661939175052387</v>
      </c>
      <c r="F33" s="7">
        <v>6.2498878350104787</v>
      </c>
      <c r="G33">
        <f t="shared" si="0"/>
        <v>-1.3159775670020957</v>
      </c>
      <c r="H33">
        <f t="shared" si="1"/>
        <v>-1.6243469587526194</v>
      </c>
      <c r="I33">
        <f t="shared" si="2"/>
        <v>-2.1382959450034926</v>
      </c>
      <c r="J33">
        <f t="shared" si="3"/>
        <v>-3.1661939175052387</v>
      </c>
      <c r="K33">
        <f t="shared" si="4"/>
        <v>-6.2498878350104787</v>
      </c>
    </row>
    <row r="34" spans="1:11" x14ac:dyDescent="0.25">
      <c r="A34">
        <v>-1</v>
      </c>
      <c r="B34" s="7">
        <v>1.2067194582723717</v>
      </c>
      <c r="C34">
        <v>1.4887118228404648</v>
      </c>
      <c r="D34">
        <v>1.9586990971206195</v>
      </c>
      <c r="E34">
        <v>2.8986736456809288</v>
      </c>
      <c r="F34" s="7">
        <v>5.7185972913618581</v>
      </c>
      <c r="G34">
        <f t="shared" si="0"/>
        <v>-1.2067194582723717</v>
      </c>
      <c r="H34">
        <f t="shared" si="1"/>
        <v>-1.4887118228404648</v>
      </c>
      <c r="I34">
        <f t="shared" si="2"/>
        <v>-1.9586990971206195</v>
      </c>
      <c r="J34">
        <f t="shared" si="3"/>
        <v>-2.8986736456809288</v>
      </c>
      <c r="K34">
        <f t="shared" si="4"/>
        <v>-5.7185972913618581</v>
      </c>
    </row>
    <row r="35" spans="1:11" x14ac:dyDescent="0.25">
      <c r="A35">
        <v>0</v>
      </c>
      <c r="B35" s="7">
        <v>1.1070027268433229</v>
      </c>
      <c r="C35">
        <v>1.3650034085541534</v>
      </c>
      <c r="D35">
        <v>1.7950045447388714</v>
      </c>
      <c r="E35">
        <v>2.6550068171083065</v>
      </c>
      <c r="F35" s="7">
        <v>5.2350136342166138</v>
      </c>
      <c r="G35">
        <f t="shared" si="0"/>
        <v>-1.1070027268433229</v>
      </c>
      <c r="H35">
        <f t="shared" si="1"/>
        <v>-1.3650034085541534</v>
      </c>
      <c r="I35">
        <f t="shared" si="2"/>
        <v>-1.7950045447388714</v>
      </c>
      <c r="J35">
        <f t="shared" si="3"/>
        <v>-2.6550068171083065</v>
      </c>
      <c r="K35">
        <f t="shared" si="4"/>
        <v>-5.2350136342166138</v>
      </c>
    </row>
    <row r="36" spans="1:11" x14ac:dyDescent="0.25">
      <c r="A36">
        <v>1</v>
      </c>
      <c r="B36" s="7">
        <v>1.0253208474920383</v>
      </c>
      <c r="C36">
        <v>1.2638385593650479</v>
      </c>
      <c r="D36">
        <v>1.6613680791533973</v>
      </c>
      <c r="E36">
        <v>2.4564271187300957</v>
      </c>
      <c r="F36" s="7">
        <v>4.8416042374601913</v>
      </c>
      <c r="G36">
        <f t="shared" si="0"/>
        <v>-1.0253208474920383</v>
      </c>
      <c r="H36">
        <f t="shared" si="1"/>
        <v>-1.2638385593650479</v>
      </c>
      <c r="I36">
        <f t="shared" si="2"/>
        <v>-1.6613680791533973</v>
      </c>
      <c r="J36">
        <f t="shared" si="3"/>
        <v>-2.4564271187300957</v>
      </c>
      <c r="K36">
        <f t="shared" si="4"/>
        <v>-4.8416042374601913</v>
      </c>
    </row>
    <row r="37" spans="1:11" x14ac:dyDescent="0.25">
      <c r="A37">
        <v>2</v>
      </c>
      <c r="B37" s="7">
        <v>0.94994280018802968</v>
      </c>
      <c r="C37">
        <v>1.1705535002350369</v>
      </c>
      <c r="D37">
        <v>1.5382380003133829</v>
      </c>
      <c r="E37">
        <v>2.2736070004700739</v>
      </c>
      <c r="F37" s="7">
        <v>4.4797140009401479</v>
      </c>
      <c r="G37">
        <f t="shared" ref="G37:G72" si="5">-B37</f>
        <v>-0.94994280018802968</v>
      </c>
      <c r="H37">
        <f t="shared" ref="H37:H72" si="6">-C37</f>
        <v>-1.1705535002350369</v>
      </c>
      <c r="I37">
        <f t="shared" ref="I37:I72" si="7">-D37</f>
        <v>-1.5382380003133829</v>
      </c>
      <c r="J37">
        <f t="shared" ref="J37:J72" si="8">-E37</f>
        <v>-2.2736070004700739</v>
      </c>
      <c r="K37">
        <f t="shared" ref="K37:K72" si="9">-F37</f>
        <v>-4.4797140009401479</v>
      </c>
    </row>
    <row r="38" spans="1:11" x14ac:dyDescent="0.25">
      <c r="A38">
        <v>3</v>
      </c>
      <c r="B38" s="7">
        <v>0.88032238732991352</v>
      </c>
      <c r="C38">
        <v>1.084465484162392</v>
      </c>
      <c r="D38">
        <v>1.4247039788831892</v>
      </c>
      <c r="E38">
        <v>2.1051809683247837</v>
      </c>
      <c r="F38" s="7">
        <v>4.1466119366495677</v>
      </c>
      <c r="G38">
        <f t="shared" si="5"/>
        <v>-0.88032238732991352</v>
      </c>
      <c r="H38">
        <f t="shared" si="6"/>
        <v>-1.084465484162392</v>
      </c>
      <c r="I38">
        <f t="shared" si="7"/>
        <v>-1.4247039788831892</v>
      </c>
      <c r="J38">
        <f t="shared" si="8"/>
        <v>-2.1051809683247837</v>
      </c>
      <c r="K38">
        <f t="shared" si="9"/>
        <v>-4.1466119366495677</v>
      </c>
    </row>
    <row r="39" spans="1:11" x14ac:dyDescent="0.25">
      <c r="A39">
        <v>4</v>
      </c>
      <c r="B39" s="7">
        <v>0.81596389912908751</v>
      </c>
      <c r="C39">
        <v>1.0049548739113594</v>
      </c>
      <c r="D39">
        <v>1.3199398318818125</v>
      </c>
      <c r="E39">
        <v>1.949909747822719</v>
      </c>
      <c r="F39" s="7">
        <v>3.8398194956454379</v>
      </c>
      <c r="G39">
        <f t="shared" si="5"/>
        <v>-0.81596389912908751</v>
      </c>
      <c r="H39">
        <f t="shared" si="6"/>
        <v>-1.0049548739113594</v>
      </c>
      <c r="I39">
        <f t="shared" si="7"/>
        <v>-1.3199398318818125</v>
      </c>
      <c r="J39">
        <f t="shared" si="8"/>
        <v>-1.949909747822719</v>
      </c>
      <c r="K39">
        <f t="shared" si="9"/>
        <v>-3.8398194956454379</v>
      </c>
    </row>
    <row r="40" spans="1:11" x14ac:dyDescent="0.25">
      <c r="A40">
        <v>5</v>
      </c>
      <c r="B40" s="7">
        <v>0.75641715821054167</v>
      </c>
      <c r="C40">
        <v>0.93145894776317717</v>
      </c>
      <c r="D40">
        <v>1.2231952636842365</v>
      </c>
      <c r="E40">
        <v>1.8066678955263542</v>
      </c>
      <c r="F40" s="7">
        <v>3.5570857910527081</v>
      </c>
      <c r="G40">
        <f t="shared" si="5"/>
        <v>-0.75641715821054167</v>
      </c>
      <c r="H40">
        <f t="shared" si="6"/>
        <v>-0.93145894776317717</v>
      </c>
      <c r="I40">
        <f t="shared" si="7"/>
        <v>-1.2231952636842365</v>
      </c>
      <c r="J40">
        <f t="shared" si="8"/>
        <v>-1.8066678955263542</v>
      </c>
      <c r="K40">
        <f t="shared" si="9"/>
        <v>-3.5570857910527081</v>
      </c>
    </row>
    <row r="41" spans="1:11" x14ac:dyDescent="0.25">
      <c r="A41">
        <v>6</v>
      </c>
      <c r="B41" s="7">
        <v>0.70127307836036668</v>
      </c>
      <c r="C41">
        <v>0.86346634795045829</v>
      </c>
      <c r="D41">
        <v>1.1337884639339446</v>
      </c>
      <c r="E41">
        <v>1.6744326959009168</v>
      </c>
      <c r="F41" s="7">
        <v>3.296365391801833</v>
      </c>
      <c r="G41">
        <f t="shared" si="5"/>
        <v>-0.70127307836036668</v>
      </c>
      <c r="H41">
        <f t="shared" si="6"/>
        <v>-0.86346634795045829</v>
      </c>
      <c r="I41">
        <f t="shared" si="7"/>
        <v>-1.1337884639339446</v>
      </c>
      <c r="J41">
        <f t="shared" si="8"/>
        <v>-1.6744326959009168</v>
      </c>
      <c r="K41">
        <f t="shared" si="9"/>
        <v>-3.296365391801833</v>
      </c>
    </row>
    <row r="42" spans="1:11" x14ac:dyDescent="0.25">
      <c r="A42">
        <v>7</v>
      </c>
      <c r="B42" s="7">
        <v>0.65015968125578483</v>
      </c>
      <c r="C42">
        <v>0.80051210156973085</v>
      </c>
      <c r="D42">
        <v>1.0510994687596413</v>
      </c>
      <c r="E42">
        <v>1.5522742031394616</v>
      </c>
      <c r="F42" s="7">
        <v>3.0557984062789236</v>
      </c>
      <c r="G42">
        <f t="shared" si="5"/>
        <v>-0.65015968125578483</v>
      </c>
      <c r="H42">
        <f t="shared" si="6"/>
        <v>-0.80051210156973085</v>
      </c>
      <c r="I42">
        <f t="shared" si="7"/>
        <v>-1.0510994687596413</v>
      </c>
      <c r="J42">
        <f t="shared" si="8"/>
        <v>-1.5522742031394616</v>
      </c>
      <c r="K42">
        <f t="shared" si="9"/>
        <v>-3.0557984062789236</v>
      </c>
    </row>
    <row r="43" spans="1:11" x14ac:dyDescent="0.25">
      <c r="A43">
        <v>8</v>
      </c>
      <c r="B43" s="7">
        <v>0.60273852144985096</v>
      </c>
      <c r="C43">
        <v>0.74217315181231369</v>
      </c>
      <c r="D43">
        <v>0.97456420241641828</v>
      </c>
      <c r="E43">
        <v>1.4393463036246275</v>
      </c>
      <c r="F43" s="7">
        <v>2.833692607249255</v>
      </c>
      <c r="G43">
        <f t="shared" si="5"/>
        <v>-0.60273852144985096</v>
      </c>
      <c r="H43">
        <f t="shared" si="6"/>
        <v>-0.74217315181231369</v>
      </c>
      <c r="I43">
        <f t="shared" si="7"/>
        <v>-0.97456420241641828</v>
      </c>
      <c r="J43">
        <f t="shared" si="8"/>
        <v>-1.4393463036246275</v>
      </c>
      <c r="K43">
        <f t="shared" si="9"/>
        <v>-2.833692607249255</v>
      </c>
    </row>
    <row r="44" spans="1:11" x14ac:dyDescent="0.25">
      <c r="A44">
        <v>9</v>
      </c>
      <c r="B44" s="7">
        <v>0.55870147554794602</v>
      </c>
      <c r="C44">
        <v>0.68806434443493247</v>
      </c>
      <c r="D44">
        <v>0.90366912591324355</v>
      </c>
      <c r="E44">
        <v>1.3348786888698652</v>
      </c>
      <c r="F44" s="7">
        <v>2.6285073777397301</v>
      </c>
      <c r="G44">
        <f t="shared" si="5"/>
        <v>-0.55870147554794602</v>
      </c>
      <c r="H44">
        <f t="shared" si="6"/>
        <v>-0.68806434443493247</v>
      </c>
      <c r="I44">
        <f t="shared" si="7"/>
        <v>-0.90366912591324355</v>
      </c>
      <c r="J44">
        <f t="shared" si="8"/>
        <v>-1.3348786888698652</v>
      </c>
      <c r="K44">
        <f t="shared" si="9"/>
        <v>-2.6285073777397301</v>
      </c>
    </row>
    <row r="45" spans="1:11" x14ac:dyDescent="0.25">
      <c r="A45">
        <v>10</v>
      </c>
      <c r="B45" s="7">
        <v>0.51776785650324075</v>
      </c>
      <c r="C45">
        <v>0.63783482062905095</v>
      </c>
      <c r="D45">
        <v>0.83794642750540127</v>
      </c>
      <c r="E45">
        <v>1.2381696412581018</v>
      </c>
      <c r="F45" s="7">
        <v>2.4388392825162035</v>
      </c>
      <c r="G45">
        <f t="shared" si="5"/>
        <v>-0.51776785650324075</v>
      </c>
      <c r="H45">
        <f t="shared" si="6"/>
        <v>-0.63783482062905095</v>
      </c>
      <c r="I45">
        <f t="shared" si="7"/>
        <v>-0.83794642750540127</v>
      </c>
      <c r="J45">
        <f t="shared" si="8"/>
        <v>-1.2381696412581018</v>
      </c>
      <c r="K45">
        <f t="shared" si="9"/>
        <v>-2.4388392825162035</v>
      </c>
    </row>
    <row r="46" spans="1:11" x14ac:dyDescent="0.25">
      <c r="A46">
        <v>11</v>
      </c>
      <c r="B46" s="7">
        <v>0.4796818183572768</v>
      </c>
      <c r="C46">
        <v>0.59116477294659597</v>
      </c>
      <c r="D46">
        <v>0.77696969726212783</v>
      </c>
      <c r="E46">
        <v>1.148579545893192</v>
      </c>
      <c r="F46" s="7">
        <v>2.2634090917863841</v>
      </c>
      <c r="G46">
        <f t="shared" si="5"/>
        <v>-0.4796818183572768</v>
      </c>
      <c r="H46">
        <f t="shared" si="6"/>
        <v>-0.59116477294659597</v>
      </c>
      <c r="I46">
        <f t="shared" si="7"/>
        <v>-0.77696969726212783</v>
      </c>
      <c r="J46">
        <f t="shared" si="8"/>
        <v>-1.148579545893192</v>
      </c>
      <c r="K46">
        <f t="shared" si="9"/>
        <v>-2.2634090917863841</v>
      </c>
    </row>
    <row r="47" spans="1:11" x14ac:dyDescent="0.25">
      <c r="A47">
        <v>12</v>
      </c>
      <c r="B47" s="7">
        <v>0.44421002063273374</v>
      </c>
      <c r="C47">
        <v>0.54776252579091711</v>
      </c>
      <c r="D47">
        <v>0.72035003438788958</v>
      </c>
      <c r="E47">
        <v>1.0655250515818342</v>
      </c>
      <c r="F47" s="7">
        <v>2.1010501031636686</v>
      </c>
      <c r="G47">
        <f t="shared" si="5"/>
        <v>-0.44421002063273374</v>
      </c>
      <c r="H47">
        <f t="shared" si="6"/>
        <v>-0.54776252579091711</v>
      </c>
      <c r="I47">
        <f t="shared" si="7"/>
        <v>-0.72035003438788958</v>
      </c>
      <c r="J47">
        <f t="shared" si="8"/>
        <v>-1.0655250515818342</v>
      </c>
      <c r="K47">
        <f t="shared" si="9"/>
        <v>-2.1010501031636686</v>
      </c>
    </row>
    <row r="48" spans="1:11" x14ac:dyDescent="0.25">
      <c r="A48">
        <v>13</v>
      </c>
      <c r="B48" s="7">
        <v>0.41113952501195378</v>
      </c>
      <c r="C48">
        <v>0.50736190626494226</v>
      </c>
      <c r="D48">
        <v>0.66773254168658958</v>
      </c>
      <c r="E48">
        <v>0.98847381252988453</v>
      </c>
      <c r="F48" s="7">
        <v>1.950697625059769</v>
      </c>
      <c r="G48">
        <f t="shared" si="5"/>
        <v>-0.41113952501195378</v>
      </c>
      <c r="H48">
        <f t="shared" si="6"/>
        <v>-0.50736190626494226</v>
      </c>
      <c r="I48">
        <f t="shared" si="7"/>
        <v>-0.66773254168658958</v>
      </c>
      <c r="J48">
        <f t="shared" si="8"/>
        <v>-0.98847381252988453</v>
      </c>
      <c r="K48">
        <f t="shared" si="9"/>
        <v>-1.950697625059769</v>
      </c>
    </row>
    <row r="49" spans="1:11" x14ac:dyDescent="0.25">
      <c r="A49">
        <v>14</v>
      </c>
      <c r="B49" s="7">
        <v>0.3802758999623928</v>
      </c>
      <c r="C49">
        <v>0.46971987495299095</v>
      </c>
      <c r="D49">
        <v>0.61879316660398798</v>
      </c>
      <c r="E49">
        <v>0.91693974990598193</v>
      </c>
      <c r="F49" s="7">
        <v>1.8113794998119639</v>
      </c>
      <c r="G49">
        <f t="shared" si="5"/>
        <v>-0.3802758999623928</v>
      </c>
      <c r="H49">
        <f t="shared" si="6"/>
        <v>-0.46971987495299095</v>
      </c>
      <c r="I49">
        <f t="shared" si="7"/>
        <v>-0.61879316660398798</v>
      </c>
      <c r="J49">
        <f t="shared" si="8"/>
        <v>-0.91693974990598193</v>
      </c>
      <c r="K49">
        <f t="shared" si="9"/>
        <v>-1.8113794998119639</v>
      </c>
    </row>
    <row r="50" spans="1:11" x14ac:dyDescent="0.25">
      <c r="A50">
        <v>15</v>
      </c>
      <c r="B50" s="7">
        <v>0.35144151164729537</v>
      </c>
      <c r="C50">
        <v>0.43461438955911913</v>
      </c>
      <c r="D50">
        <v>0.57323585274549227</v>
      </c>
      <c r="E50">
        <v>0.85047877911823833</v>
      </c>
      <c r="F50" s="7">
        <v>1.6822075582364764</v>
      </c>
      <c r="G50">
        <f t="shared" si="5"/>
        <v>-0.35144151164729537</v>
      </c>
      <c r="H50">
        <f t="shared" si="6"/>
        <v>-0.43461438955911913</v>
      </c>
      <c r="I50">
        <f t="shared" si="7"/>
        <v>-0.57323585274549227</v>
      </c>
      <c r="J50">
        <f t="shared" si="8"/>
        <v>-0.85047877911823833</v>
      </c>
      <c r="K50">
        <f t="shared" si="9"/>
        <v>-1.6822075582364764</v>
      </c>
    </row>
    <row r="51" spans="1:11" x14ac:dyDescent="0.25">
      <c r="A51">
        <v>16</v>
      </c>
      <c r="B51" s="7">
        <v>0.32447398182888865</v>
      </c>
      <c r="C51">
        <v>0.40184247728611078</v>
      </c>
      <c r="D51">
        <v>0.53078996971481429</v>
      </c>
      <c r="E51">
        <v>0.78868495457222154</v>
      </c>
      <c r="F51" s="7">
        <v>1.562369909144443</v>
      </c>
      <c r="G51">
        <f t="shared" si="5"/>
        <v>-0.32447398182888865</v>
      </c>
      <c r="H51">
        <f t="shared" si="6"/>
        <v>-0.40184247728611078</v>
      </c>
      <c r="I51">
        <f t="shared" si="7"/>
        <v>-0.53078996971481429</v>
      </c>
      <c r="J51">
        <f t="shared" si="8"/>
        <v>-0.78868495457222154</v>
      </c>
      <c r="K51">
        <f t="shared" si="9"/>
        <v>-1.562369909144443</v>
      </c>
    </row>
    <row r="52" spans="1:11" x14ac:dyDescent="0.25">
      <c r="A52">
        <v>17</v>
      </c>
      <c r="B52" s="7">
        <v>0.29922479556926085</v>
      </c>
      <c r="C52">
        <v>0.37121849446157607</v>
      </c>
      <c r="D52">
        <v>0.4912079926154348</v>
      </c>
      <c r="E52">
        <v>0.73118698892315215</v>
      </c>
      <c r="F52" s="7">
        <v>1.4511239778463041</v>
      </c>
      <c r="G52">
        <f t="shared" si="5"/>
        <v>-0.29922479556926085</v>
      </c>
      <c r="H52">
        <f t="shared" si="6"/>
        <v>-0.37121849446157607</v>
      </c>
      <c r="I52">
        <f t="shared" si="7"/>
        <v>-0.4912079926154348</v>
      </c>
      <c r="J52">
        <f t="shared" si="8"/>
        <v>-0.73118698892315215</v>
      </c>
      <c r="K52">
        <f t="shared" si="9"/>
        <v>-1.4511239778463041</v>
      </c>
    </row>
    <row r="53" spans="1:11" x14ac:dyDescent="0.25">
      <c r="A53">
        <v>18</v>
      </c>
      <c r="B53" s="7">
        <v>0.27555804339320245</v>
      </c>
      <c r="C53">
        <v>0.34257255424150296</v>
      </c>
      <c r="D53">
        <v>0.45426340565533735</v>
      </c>
      <c r="E53">
        <v>0.67764510848300596</v>
      </c>
      <c r="F53" s="7">
        <v>1.3477902169660119</v>
      </c>
      <c r="G53">
        <f t="shared" si="5"/>
        <v>-0.27555804339320245</v>
      </c>
      <c r="H53">
        <f t="shared" si="6"/>
        <v>-0.34257255424150296</v>
      </c>
      <c r="I53">
        <f t="shared" si="7"/>
        <v>-0.45426340565533735</v>
      </c>
      <c r="J53">
        <f t="shared" si="8"/>
        <v>-0.67764510848300596</v>
      </c>
      <c r="K53">
        <f t="shared" si="9"/>
        <v>-1.3477902169660119</v>
      </c>
    </row>
    <row r="54" spans="1:11" x14ac:dyDescent="0.25">
      <c r="A54">
        <v>19</v>
      </c>
      <c r="B54" s="7">
        <v>0.25334928422602276</v>
      </c>
      <c r="C54">
        <v>0.31574910528252842</v>
      </c>
      <c r="D54">
        <v>0.41974880704337131</v>
      </c>
      <c r="E54">
        <v>0.62774821056505681</v>
      </c>
      <c r="F54" s="7">
        <v>1.2517464211301137</v>
      </c>
      <c r="G54">
        <f t="shared" si="5"/>
        <v>-0.25334928422602276</v>
      </c>
      <c r="H54">
        <f t="shared" si="6"/>
        <v>-0.31574910528252842</v>
      </c>
      <c r="I54">
        <f t="shared" si="7"/>
        <v>-0.41974880704337131</v>
      </c>
      <c r="J54">
        <f t="shared" si="8"/>
        <v>-0.62774821056505681</v>
      </c>
      <c r="K54">
        <f t="shared" si="9"/>
        <v>-1.2517464211301137</v>
      </c>
    </row>
    <row r="55" spans="1:11" x14ac:dyDescent="0.25">
      <c r="A55">
        <v>20</v>
      </c>
      <c r="B55" s="7">
        <v>0.23248451688253369</v>
      </c>
      <c r="C55">
        <v>0.29060564610316708</v>
      </c>
      <c r="D55">
        <v>0.38747419480422285</v>
      </c>
      <c r="E55">
        <v>0.58121129220633416</v>
      </c>
      <c r="F55" s="7">
        <v>1.1624225844126683</v>
      </c>
      <c r="G55">
        <f t="shared" si="5"/>
        <v>-0.23248451688253369</v>
      </c>
      <c r="H55">
        <f t="shared" si="6"/>
        <v>-0.29060564610316708</v>
      </c>
      <c r="I55">
        <f t="shared" si="7"/>
        <v>-0.38747419480422285</v>
      </c>
      <c r="J55">
        <f t="shared" si="8"/>
        <v>-0.58121129220633416</v>
      </c>
      <c r="K55">
        <f t="shared" si="9"/>
        <v>-1.1624225844126683</v>
      </c>
    </row>
    <row r="56" spans="1:11" x14ac:dyDescent="0.25">
      <c r="A56">
        <v>21</v>
      </c>
      <c r="B56" s="7">
        <v>0.22580529139622038</v>
      </c>
      <c r="C56">
        <v>0.2813191142452755</v>
      </c>
      <c r="D56">
        <v>0.37384215232703394</v>
      </c>
      <c r="E56">
        <v>0.55888822849055098</v>
      </c>
      <c r="F56" s="7">
        <v>1.1140264569811018</v>
      </c>
      <c r="G56">
        <f t="shared" si="5"/>
        <v>-0.22580529139622038</v>
      </c>
      <c r="H56">
        <f t="shared" si="6"/>
        <v>-0.2813191142452755</v>
      </c>
      <c r="I56">
        <f t="shared" si="7"/>
        <v>-0.37384215232703394</v>
      </c>
      <c r="J56">
        <f t="shared" si="8"/>
        <v>-0.55888822849055098</v>
      </c>
      <c r="K56">
        <f t="shared" si="9"/>
        <v>-1.1140264569811018</v>
      </c>
    </row>
    <row r="57" spans="1:11" x14ac:dyDescent="0.25">
      <c r="A57">
        <v>22</v>
      </c>
      <c r="B57" s="7">
        <v>0.21965820679208142</v>
      </c>
      <c r="C57">
        <v>0.27269775849010175</v>
      </c>
      <c r="D57">
        <v>0.36109701132013572</v>
      </c>
      <c r="E57">
        <v>0.53789551698020355</v>
      </c>
      <c r="F57" s="7">
        <v>1.068291033960407</v>
      </c>
      <c r="G57">
        <f t="shared" si="5"/>
        <v>-0.21965820679208142</v>
      </c>
      <c r="H57">
        <f t="shared" si="6"/>
        <v>-0.27269775849010175</v>
      </c>
      <c r="I57">
        <f t="shared" si="7"/>
        <v>-0.36109701132013572</v>
      </c>
      <c r="J57">
        <f t="shared" si="8"/>
        <v>-0.53789551698020355</v>
      </c>
      <c r="K57">
        <f t="shared" si="9"/>
        <v>-1.068291033960407</v>
      </c>
    </row>
    <row r="58" spans="1:11" x14ac:dyDescent="0.25">
      <c r="A58">
        <v>23</v>
      </c>
      <c r="B58" s="7">
        <v>0.21401336664607087</v>
      </c>
      <c r="C58">
        <v>0.26470420830758856</v>
      </c>
      <c r="D58">
        <v>0.34918894441011811</v>
      </c>
      <c r="E58">
        <v>0.51815841661517714</v>
      </c>
      <c r="F58" s="7">
        <v>1.0250668332303543</v>
      </c>
      <c r="G58">
        <f t="shared" si="5"/>
        <v>-0.21401336664607087</v>
      </c>
      <c r="H58">
        <f t="shared" si="6"/>
        <v>-0.26470420830758856</v>
      </c>
      <c r="I58">
        <f t="shared" si="7"/>
        <v>-0.34918894441011811</v>
      </c>
      <c r="J58">
        <f t="shared" si="8"/>
        <v>-0.51815841661517714</v>
      </c>
      <c r="K58">
        <f t="shared" si="9"/>
        <v>-1.0250668332303543</v>
      </c>
    </row>
    <row r="59" spans="1:11" x14ac:dyDescent="0.25">
      <c r="A59">
        <v>24</v>
      </c>
      <c r="B59" s="7">
        <v>0.20884268069804893</v>
      </c>
      <c r="C59">
        <v>0.25730335087256112</v>
      </c>
      <c r="D59">
        <v>0.33807113449674825</v>
      </c>
      <c r="E59">
        <v>0.49960670174512223</v>
      </c>
      <c r="F59" s="7">
        <v>0.98421340349024444</v>
      </c>
      <c r="G59">
        <f t="shared" si="5"/>
        <v>-0.20884268069804893</v>
      </c>
      <c r="H59">
        <f t="shared" si="6"/>
        <v>-0.25730335087256112</v>
      </c>
      <c r="I59">
        <f t="shared" si="7"/>
        <v>-0.33807113449674825</v>
      </c>
      <c r="J59">
        <f t="shared" si="8"/>
        <v>-0.49960670174512223</v>
      </c>
      <c r="K59">
        <f t="shared" si="9"/>
        <v>-0.98421340349024444</v>
      </c>
    </row>
    <row r="60" spans="1:11" x14ac:dyDescent="0.25">
      <c r="A60">
        <v>25</v>
      </c>
      <c r="B60" s="7">
        <v>0.20411975000859642</v>
      </c>
      <c r="C60">
        <v>0.2504621875107455</v>
      </c>
      <c r="D60">
        <v>0.32769958334766075</v>
      </c>
      <c r="E60">
        <v>0.48217437502149102</v>
      </c>
      <c r="F60" s="7">
        <v>0.94559875004298211</v>
      </c>
      <c r="G60">
        <f t="shared" si="5"/>
        <v>-0.20411975000859642</v>
      </c>
      <c r="H60">
        <f t="shared" si="6"/>
        <v>-0.2504621875107455</v>
      </c>
      <c r="I60">
        <f t="shared" si="7"/>
        <v>-0.32769958334766075</v>
      </c>
      <c r="J60">
        <f t="shared" si="8"/>
        <v>-0.48217437502149102</v>
      </c>
      <c r="K60">
        <f t="shared" si="9"/>
        <v>-0.94559875004298211</v>
      </c>
    </row>
    <row r="61" spans="1:11" x14ac:dyDescent="0.25">
      <c r="A61">
        <v>26</v>
      </c>
      <c r="B61" s="7">
        <v>0.19981975961440571</v>
      </c>
      <c r="C61">
        <v>0.24414969951800713</v>
      </c>
      <c r="D61">
        <v>0.31803293269067617</v>
      </c>
      <c r="E61">
        <v>0.46579939903601419</v>
      </c>
      <c r="F61" s="7">
        <v>0.90909879807202842</v>
      </c>
      <c r="G61">
        <f t="shared" si="5"/>
        <v>-0.19981975961440571</v>
      </c>
      <c r="H61">
        <f t="shared" si="6"/>
        <v>-0.24414969951800713</v>
      </c>
      <c r="I61">
        <f t="shared" si="7"/>
        <v>-0.31803293269067617</v>
      </c>
      <c r="J61">
        <f t="shared" si="8"/>
        <v>-0.46579939903601419</v>
      </c>
      <c r="K61">
        <f t="shared" si="9"/>
        <v>-0.90909879807202842</v>
      </c>
    </row>
    <row r="62" spans="1:11" x14ac:dyDescent="0.25">
      <c r="A62">
        <v>27</v>
      </c>
      <c r="B62" s="7">
        <v>0.1959193781976804</v>
      </c>
      <c r="C62">
        <v>0.23833672274710047</v>
      </c>
      <c r="D62">
        <v>0.30903229699613399</v>
      </c>
      <c r="E62">
        <v>0.45042344549420099</v>
      </c>
      <c r="F62" s="7">
        <v>0.87459689098840188</v>
      </c>
      <c r="G62">
        <f t="shared" si="5"/>
        <v>-0.1959193781976804</v>
      </c>
      <c r="H62">
        <f t="shared" si="6"/>
        <v>-0.23833672274710047</v>
      </c>
      <c r="I62">
        <f t="shared" si="7"/>
        <v>-0.30903229699613399</v>
      </c>
      <c r="J62">
        <f t="shared" si="8"/>
        <v>-0.45042344549420099</v>
      </c>
      <c r="K62">
        <f t="shared" si="9"/>
        <v>-0.87459689098840188</v>
      </c>
    </row>
    <row r="63" spans="1:11" x14ac:dyDescent="0.25">
      <c r="A63">
        <v>28</v>
      </c>
      <c r="B63" s="7">
        <v>0.19239666431366467</v>
      </c>
      <c r="C63">
        <v>0.23299583039208077</v>
      </c>
      <c r="D63">
        <v>0.30066110718944117</v>
      </c>
      <c r="E63">
        <v>0.43599166078416163</v>
      </c>
      <c r="F63" s="7">
        <v>0.84198332156832323</v>
      </c>
      <c r="G63">
        <f t="shared" si="5"/>
        <v>-0.19239666431366467</v>
      </c>
      <c r="H63">
        <f t="shared" si="6"/>
        <v>-0.23299583039208077</v>
      </c>
      <c r="I63">
        <f t="shared" si="7"/>
        <v>-0.30066110718944117</v>
      </c>
      <c r="J63">
        <f t="shared" si="8"/>
        <v>-0.43599166078416163</v>
      </c>
      <c r="K63">
        <f t="shared" si="9"/>
        <v>-0.84198332156832323</v>
      </c>
    </row>
    <row r="64" spans="1:11" x14ac:dyDescent="0.25">
      <c r="A64">
        <v>29</v>
      </c>
      <c r="B64" s="7">
        <v>0.18923097874792877</v>
      </c>
      <c r="C64">
        <v>0.2281012234349109</v>
      </c>
      <c r="D64">
        <v>0.29288496457988122</v>
      </c>
      <c r="E64">
        <v>0.42245244686982175</v>
      </c>
      <c r="F64" s="7">
        <v>0.81115489373964367</v>
      </c>
      <c r="G64">
        <f t="shared" si="5"/>
        <v>-0.18923097874792877</v>
      </c>
      <c r="H64">
        <f t="shared" si="6"/>
        <v>-0.2281012234349109</v>
      </c>
      <c r="I64">
        <f t="shared" si="7"/>
        <v>-0.29288496457988122</v>
      </c>
      <c r="J64">
        <f t="shared" si="8"/>
        <v>-0.42245244686982175</v>
      </c>
      <c r="K64">
        <f t="shared" si="9"/>
        <v>-0.81115489373964367</v>
      </c>
    </row>
    <row r="65" spans="1:11" x14ac:dyDescent="0.25">
      <c r="A65">
        <v>30</v>
      </c>
      <c r="B65" s="7">
        <v>0.18640290260131895</v>
      </c>
      <c r="C65">
        <v>0.22362862825164864</v>
      </c>
      <c r="D65">
        <v>0.28567150433553162</v>
      </c>
      <c r="E65">
        <v>0.40975725650329742</v>
      </c>
      <c r="F65" s="7">
        <v>0.78201451300659464</v>
      </c>
      <c r="G65">
        <f t="shared" si="5"/>
        <v>-0.18640290260131895</v>
      </c>
      <c r="H65">
        <f t="shared" si="6"/>
        <v>-0.22362862825164864</v>
      </c>
      <c r="I65">
        <f t="shared" si="7"/>
        <v>-0.28567150433553162</v>
      </c>
      <c r="J65">
        <f t="shared" si="8"/>
        <v>-0.40975725650329742</v>
      </c>
      <c r="K65">
        <f t="shared" si="9"/>
        <v>-0.78201451300659464</v>
      </c>
    </row>
    <row r="66" spans="1:11" x14ac:dyDescent="0.25">
      <c r="A66">
        <v>31</v>
      </c>
      <c r="B66" s="7">
        <v>0.18389416072550632</v>
      </c>
      <c r="C66">
        <v>0.21955520090688291</v>
      </c>
      <c r="D66">
        <v>0.27899026787584391</v>
      </c>
      <c r="E66">
        <v>0.39786040181376581</v>
      </c>
      <c r="F66" s="7">
        <v>0.75447080362753161</v>
      </c>
      <c r="G66">
        <f t="shared" si="5"/>
        <v>-0.18389416072550632</v>
      </c>
      <c r="H66">
        <f t="shared" si="6"/>
        <v>-0.21955520090688291</v>
      </c>
      <c r="I66">
        <f t="shared" si="7"/>
        <v>-0.27899026787584391</v>
      </c>
      <c r="J66">
        <f t="shared" si="8"/>
        <v>-0.39786040181376581</v>
      </c>
      <c r="K66">
        <f t="shared" si="9"/>
        <v>-0.75447080362753161</v>
      </c>
    </row>
    <row r="67" spans="1:11" x14ac:dyDescent="0.25">
      <c r="A67">
        <v>32</v>
      </c>
      <c r="B67" s="7">
        <v>0.18168755015583404</v>
      </c>
      <c r="C67">
        <v>0.21585943769479252</v>
      </c>
      <c r="D67">
        <v>0.27281258359305671</v>
      </c>
      <c r="E67">
        <v>0.38671887538958505</v>
      </c>
      <c r="F67" s="7">
        <v>0.72843775077917006</v>
      </c>
      <c r="G67">
        <f t="shared" si="5"/>
        <v>-0.18168755015583404</v>
      </c>
      <c r="H67">
        <f t="shared" si="6"/>
        <v>-0.21585943769479252</v>
      </c>
      <c r="I67">
        <f t="shared" si="7"/>
        <v>-0.27281258359305671</v>
      </c>
      <c r="J67">
        <f t="shared" si="8"/>
        <v>-0.38671887538958505</v>
      </c>
      <c r="K67">
        <f t="shared" si="9"/>
        <v>-0.72843775077917006</v>
      </c>
    </row>
    <row r="68" spans="1:11" x14ac:dyDescent="0.25">
      <c r="A68">
        <v>33</v>
      </c>
      <c r="B68" s="7">
        <v>0.17976687321067514</v>
      </c>
      <c r="C68">
        <v>0.21252109151334389</v>
      </c>
      <c r="D68">
        <v>0.26711145535112518</v>
      </c>
      <c r="E68">
        <v>0.37629218302668777</v>
      </c>
      <c r="F68" s="7">
        <v>0.70383436605337568</v>
      </c>
      <c r="G68">
        <f t="shared" si="5"/>
        <v>-0.17976687321067514</v>
      </c>
      <c r="H68">
        <f t="shared" si="6"/>
        <v>-0.21252109151334389</v>
      </c>
      <c r="I68">
        <f t="shared" si="7"/>
        <v>-0.26711145535112518</v>
      </c>
      <c r="J68">
        <f t="shared" si="8"/>
        <v>-0.37629218302668777</v>
      </c>
      <c r="K68">
        <f t="shared" si="9"/>
        <v>-0.70383436605337568</v>
      </c>
    </row>
    <row r="69" spans="1:11" x14ac:dyDescent="0.25">
      <c r="A69">
        <v>34</v>
      </c>
      <c r="B69" s="7">
        <v>0.17811687494779305</v>
      </c>
      <c r="C69">
        <v>0.20952109368474126</v>
      </c>
      <c r="D69">
        <v>0.26186145824632173</v>
      </c>
      <c r="E69">
        <v>0.36654218736948257</v>
      </c>
      <c r="F69" s="7">
        <v>0.68058437473896505</v>
      </c>
      <c r="G69">
        <f t="shared" si="5"/>
        <v>-0.17811687494779305</v>
      </c>
      <c r="H69">
        <f t="shared" si="6"/>
        <v>-0.20952109368474126</v>
      </c>
      <c r="I69">
        <f t="shared" si="7"/>
        <v>-0.26186145824632173</v>
      </c>
      <c r="J69">
        <f t="shared" si="8"/>
        <v>-0.36654218736948257</v>
      </c>
      <c r="K69">
        <f t="shared" si="9"/>
        <v>-0.68058437473896505</v>
      </c>
    </row>
    <row r="70" spans="1:11" x14ac:dyDescent="0.25">
      <c r="A70">
        <v>35</v>
      </c>
      <c r="B70" s="7">
        <v>0.17672318468827528</v>
      </c>
      <c r="C70">
        <v>0.2068414808603441</v>
      </c>
      <c r="D70">
        <v>0.25703864114712549</v>
      </c>
      <c r="E70">
        <v>0.35743296172068811</v>
      </c>
      <c r="F70" s="7">
        <v>0.65861592344137632</v>
      </c>
      <c r="G70">
        <f t="shared" si="5"/>
        <v>-0.17672318468827528</v>
      </c>
      <c r="H70">
        <f t="shared" si="6"/>
        <v>-0.2068414808603441</v>
      </c>
      <c r="I70">
        <f t="shared" si="7"/>
        <v>-0.25703864114712549</v>
      </c>
      <c r="J70">
        <f t="shared" si="8"/>
        <v>-0.35743296172068811</v>
      </c>
      <c r="K70">
        <f t="shared" si="9"/>
        <v>-0.65861592344137632</v>
      </c>
    </row>
    <row r="71" spans="1:11" x14ac:dyDescent="0.25">
      <c r="A71">
        <v>36</v>
      </c>
      <c r="B71" s="7">
        <v>0.17557226133752257</v>
      </c>
      <c r="C71">
        <v>0.2044653266719032</v>
      </c>
      <c r="D71">
        <v>0.25262043556253755</v>
      </c>
      <c r="E71">
        <v>0.34893065334380641</v>
      </c>
      <c r="F71" s="7">
        <v>0.63786130668761276</v>
      </c>
      <c r="G71">
        <f t="shared" si="5"/>
        <v>-0.17557226133752257</v>
      </c>
      <c r="H71">
        <f t="shared" si="6"/>
        <v>-0.2044653266719032</v>
      </c>
      <c r="I71">
        <f t="shared" si="7"/>
        <v>-0.25262043556253755</v>
      </c>
      <c r="J71">
        <f t="shared" si="8"/>
        <v>-0.34893065334380641</v>
      </c>
      <c r="K71">
        <f t="shared" si="9"/>
        <v>-0.63786130668761276</v>
      </c>
    </row>
    <row r="72" spans="1:11" x14ac:dyDescent="0.25">
      <c r="A72">
        <v>37</v>
      </c>
      <c r="B72" s="7">
        <v>0.17465134225056481</v>
      </c>
      <c r="C72">
        <v>0.20237667781320601</v>
      </c>
      <c r="D72">
        <v>0.24858557041760806</v>
      </c>
      <c r="E72">
        <v>0.34100335562641204</v>
      </c>
      <c r="F72" s="7">
        <v>0.618256711252824</v>
      </c>
      <c r="G72">
        <f t="shared" si="5"/>
        <v>-0.17465134225056481</v>
      </c>
      <c r="H72">
        <f t="shared" si="6"/>
        <v>-0.20237667781320601</v>
      </c>
      <c r="I72">
        <f t="shared" si="7"/>
        <v>-0.24858557041760806</v>
      </c>
      <c r="J72">
        <f t="shared" si="8"/>
        <v>-0.34100335562641204</v>
      </c>
      <c r="K72">
        <f t="shared" si="9"/>
        <v>-0.618256711252824</v>
      </c>
    </row>
    <row r="73" spans="1:11" x14ac:dyDescent="0.25">
      <c r="A73">
        <v>37.1</v>
      </c>
      <c r="C73">
        <v>0.20218303907479807</v>
      </c>
      <c r="D73">
        <v>0.24820238543306417</v>
      </c>
      <c r="E73">
        <v>0.34024107814959609</v>
      </c>
      <c r="F73" s="7">
        <v>0.61635715629919219</v>
      </c>
      <c r="H73">
        <f t="shared" ref="H73:H116" si="10">-C73</f>
        <v>-0.20218303907479807</v>
      </c>
      <c r="I73">
        <f t="shared" ref="I73:I116" si="11">-D73</f>
        <v>-0.24820238543306417</v>
      </c>
      <c r="J73">
        <f t="shared" ref="J73:J116" si="12">-E73</f>
        <v>-0.34024107814959609</v>
      </c>
      <c r="K73">
        <f t="shared" ref="K73:K116" si="13">-F73</f>
        <v>-0.61635715629919219</v>
      </c>
    </row>
    <row r="74" spans="1:11" x14ac:dyDescent="0.25">
      <c r="A74">
        <v>37.200000000000003</v>
      </c>
      <c r="C74">
        <v>0.20199210972736201</v>
      </c>
      <c r="D74">
        <v>0.24782281296981604</v>
      </c>
      <c r="E74">
        <v>0.33948421945472407</v>
      </c>
      <c r="F74" s="7">
        <v>0.61446843890944802</v>
      </c>
      <c r="H74">
        <f t="shared" si="10"/>
        <v>-0.20199210972736201</v>
      </c>
      <c r="I74">
        <f t="shared" si="11"/>
        <v>-0.24782281296981604</v>
      </c>
      <c r="J74">
        <f t="shared" si="12"/>
        <v>-0.33948421945472407</v>
      </c>
      <c r="K74">
        <f t="shared" si="13"/>
        <v>-0.61446843890944802</v>
      </c>
    </row>
    <row r="75" spans="1:11" x14ac:dyDescent="0.25">
      <c r="A75">
        <v>37.299999999999997</v>
      </c>
      <c r="C75">
        <v>0.20180387530090557</v>
      </c>
      <c r="D75">
        <v>0.24744683373454074</v>
      </c>
      <c r="E75">
        <v>0.33873275060181107</v>
      </c>
      <c r="F75" s="7">
        <v>0.61259050120362224</v>
      </c>
      <c r="H75">
        <f t="shared" si="10"/>
        <v>-0.20180387530090557</v>
      </c>
      <c r="I75">
        <f t="shared" si="11"/>
        <v>-0.24744683373454074</v>
      </c>
      <c r="J75">
        <f t="shared" si="12"/>
        <v>-0.33873275060181107</v>
      </c>
      <c r="K75">
        <f t="shared" si="13"/>
        <v>-0.61259050120362224</v>
      </c>
    </row>
    <row r="76" spans="1:11" x14ac:dyDescent="0.25">
      <c r="A76">
        <v>37.4</v>
      </c>
      <c r="C76">
        <v>0.20161832141003841</v>
      </c>
      <c r="D76">
        <v>0.24707442854671796</v>
      </c>
      <c r="E76">
        <v>0.3379866428200769</v>
      </c>
      <c r="F76" s="7">
        <v>0.61072328564015366</v>
      </c>
      <c r="H76">
        <f t="shared" si="10"/>
        <v>-0.20161832141003841</v>
      </c>
      <c r="I76">
        <f t="shared" si="11"/>
        <v>-0.24707442854671796</v>
      </c>
      <c r="J76">
        <f t="shared" si="12"/>
        <v>-0.3379866428200769</v>
      </c>
      <c r="K76">
        <f t="shared" si="13"/>
        <v>-0.61072328564015366</v>
      </c>
    </row>
    <row r="77" spans="1:11" x14ac:dyDescent="0.25">
      <c r="A77">
        <v>37.5</v>
      </c>
      <c r="C77">
        <v>0.201435433753442</v>
      </c>
      <c r="D77">
        <v>0.24670557833792262</v>
      </c>
      <c r="E77">
        <v>0.33724586750688396</v>
      </c>
      <c r="F77" s="7">
        <v>0.60886673501376787</v>
      </c>
      <c r="H77">
        <f t="shared" si="10"/>
        <v>-0.201435433753442</v>
      </c>
      <c r="I77">
        <f t="shared" si="11"/>
        <v>-0.24670557833792262</v>
      </c>
      <c r="J77">
        <f t="shared" si="12"/>
        <v>-0.33724586750688396</v>
      </c>
      <c r="K77">
        <f t="shared" si="13"/>
        <v>-0.60886673501376787</v>
      </c>
    </row>
    <row r="78" spans="1:11" x14ac:dyDescent="0.25">
      <c r="A78">
        <v>37.6</v>
      </c>
      <c r="C78">
        <v>0.20125519811334036</v>
      </c>
      <c r="D78">
        <v>0.24634026415112051</v>
      </c>
      <c r="E78">
        <v>0.33651039622668077</v>
      </c>
      <c r="F78" s="7">
        <v>0.60702079245336149</v>
      </c>
      <c r="H78">
        <f t="shared" si="10"/>
        <v>-0.20125519811334036</v>
      </c>
      <c r="I78">
        <f t="shared" si="11"/>
        <v>-0.24634026415112051</v>
      </c>
      <c r="J78">
        <f t="shared" si="12"/>
        <v>-0.33651039622668077</v>
      </c>
      <c r="K78">
        <f t="shared" si="13"/>
        <v>-0.60702079245336149</v>
      </c>
    </row>
    <row r="79" spans="1:11" x14ac:dyDescent="0.25">
      <c r="A79">
        <v>37.700000000000003</v>
      </c>
      <c r="C79">
        <v>0.20107760035497643</v>
      </c>
      <c r="D79">
        <v>0.24597846713996857</v>
      </c>
      <c r="E79">
        <v>0.3357802007099529</v>
      </c>
      <c r="F79" s="7">
        <v>0.60518540141990573</v>
      </c>
      <c r="H79">
        <f t="shared" si="10"/>
        <v>-0.20107760035497643</v>
      </c>
      <c r="I79">
        <f t="shared" si="11"/>
        <v>-0.24597846713996857</v>
      </c>
      <c r="J79">
        <f t="shared" si="12"/>
        <v>-0.3357802007099529</v>
      </c>
      <c r="K79">
        <f t="shared" si="13"/>
        <v>-0.60518540141990573</v>
      </c>
    </row>
    <row r="80" spans="1:11" x14ac:dyDescent="0.25">
      <c r="A80">
        <v>37.799999999999997</v>
      </c>
      <c r="C80">
        <v>0.20090262642609125</v>
      </c>
      <c r="D80">
        <v>0.24562016856812163</v>
      </c>
      <c r="E80">
        <v>0.33505525285218252</v>
      </c>
      <c r="F80" s="7">
        <v>0.60336050570436495</v>
      </c>
      <c r="H80">
        <f t="shared" si="10"/>
        <v>-0.20090262642609125</v>
      </c>
      <c r="I80">
        <f t="shared" si="11"/>
        <v>-0.24562016856812163</v>
      </c>
      <c r="J80">
        <f t="shared" si="12"/>
        <v>-0.33505525285218252</v>
      </c>
      <c r="K80">
        <f t="shared" si="13"/>
        <v>-0.60336050570436495</v>
      </c>
    </row>
    <row r="81" spans="1:11" x14ac:dyDescent="0.25">
      <c r="A81">
        <v>37.9</v>
      </c>
      <c r="C81">
        <v>0.20073026235640534</v>
      </c>
      <c r="D81">
        <v>0.24526534980854045</v>
      </c>
      <c r="E81">
        <v>0.33433552471281064</v>
      </c>
      <c r="F81" s="7">
        <v>0.6015460494256214</v>
      </c>
      <c r="H81">
        <f t="shared" si="10"/>
        <v>-0.20073026235640534</v>
      </c>
      <c r="I81">
        <f t="shared" si="11"/>
        <v>-0.24526534980854045</v>
      </c>
      <c r="J81">
        <f t="shared" si="12"/>
        <v>-0.33433552471281064</v>
      </c>
      <c r="K81">
        <f t="shared" si="13"/>
        <v>-0.6015460494256214</v>
      </c>
    </row>
    <row r="82" spans="1:11" x14ac:dyDescent="0.25">
      <c r="A82">
        <v>38</v>
      </c>
      <c r="C82">
        <v>0.20056049425710615</v>
      </c>
      <c r="D82">
        <v>0.24491399234280825</v>
      </c>
      <c r="E82">
        <v>0.33362098851421235</v>
      </c>
      <c r="F82" s="7">
        <v>0.59974197702842469</v>
      </c>
      <c r="H82">
        <f t="shared" si="10"/>
        <v>-0.20056049425710615</v>
      </c>
      <c r="I82">
        <f t="shared" si="11"/>
        <v>-0.24491399234280825</v>
      </c>
      <c r="J82">
        <f t="shared" si="12"/>
        <v>-0.33362098851421235</v>
      </c>
      <c r="K82">
        <f t="shared" si="13"/>
        <v>-0.59974197702842469</v>
      </c>
    </row>
    <row r="83" spans="1:11" x14ac:dyDescent="0.25">
      <c r="A83">
        <v>38.1</v>
      </c>
      <c r="C83">
        <v>0.20039330832033611</v>
      </c>
      <c r="D83">
        <v>0.24456607776044811</v>
      </c>
      <c r="E83">
        <v>0.3329116166406722</v>
      </c>
      <c r="F83" s="7">
        <v>0.59794823328134439</v>
      </c>
      <c r="H83">
        <f t="shared" si="10"/>
        <v>-0.20039330832033611</v>
      </c>
      <c r="I83">
        <f t="shared" si="11"/>
        <v>-0.24456607776044811</v>
      </c>
      <c r="J83">
        <f t="shared" si="12"/>
        <v>-0.3329116166406722</v>
      </c>
      <c r="K83">
        <f t="shared" si="13"/>
        <v>-0.59794823328134439</v>
      </c>
    </row>
    <row r="84" spans="1:11" x14ac:dyDescent="0.25">
      <c r="A84">
        <v>38.200000000000003</v>
      </c>
      <c r="C84">
        <v>0.2002286908186858</v>
      </c>
      <c r="D84">
        <v>0.24422158775824779</v>
      </c>
      <c r="E84">
        <v>0.33220738163737162</v>
      </c>
      <c r="F84" s="7">
        <v>0.59616476327474333</v>
      </c>
      <c r="H84">
        <f t="shared" si="10"/>
        <v>-0.2002286908186858</v>
      </c>
      <c r="I84">
        <f t="shared" si="11"/>
        <v>-0.24422158775824779</v>
      </c>
      <c r="J84">
        <f t="shared" si="12"/>
        <v>-0.33220738163737162</v>
      </c>
      <c r="K84">
        <f t="shared" si="13"/>
        <v>-0.59616476327474333</v>
      </c>
    </row>
    <row r="85" spans="1:11" x14ac:dyDescent="0.25">
      <c r="A85">
        <v>38.299999999999997</v>
      </c>
      <c r="C85">
        <v>0.20006662810469036</v>
      </c>
      <c r="D85">
        <v>0.24388050413958715</v>
      </c>
      <c r="E85">
        <v>0.33150825620938074</v>
      </c>
      <c r="F85" s="7">
        <v>0.59439151241876143</v>
      </c>
      <c r="H85">
        <f t="shared" si="10"/>
        <v>-0.20006662810469036</v>
      </c>
      <c r="I85">
        <f t="shared" si="11"/>
        <v>-0.24388050413958715</v>
      </c>
      <c r="J85">
        <f t="shared" si="12"/>
        <v>-0.33150825620938074</v>
      </c>
      <c r="K85">
        <f t="shared" si="13"/>
        <v>-0.59439151241876143</v>
      </c>
    </row>
    <row r="86" spans="1:11" x14ac:dyDescent="0.25">
      <c r="A86">
        <v>38.4</v>
      </c>
      <c r="C86">
        <v>0.19990710661032801</v>
      </c>
      <c r="D86">
        <v>0.24354280881377072</v>
      </c>
      <c r="E86">
        <v>0.33081421322065607</v>
      </c>
      <c r="F86" s="7">
        <v>0.59262842644131219</v>
      </c>
      <c r="H86">
        <f t="shared" si="10"/>
        <v>-0.19990710661032801</v>
      </c>
      <c r="I86">
        <f t="shared" si="11"/>
        <v>-0.24354280881377072</v>
      </c>
      <c r="J86">
        <f t="shared" si="12"/>
        <v>-0.33081421322065607</v>
      </c>
      <c r="K86">
        <f t="shared" si="13"/>
        <v>-0.59262842644131219</v>
      </c>
    </row>
    <row r="87" spans="1:11" x14ac:dyDescent="0.25">
      <c r="A87">
        <v>38.5</v>
      </c>
      <c r="C87">
        <v>0.19975011284652386</v>
      </c>
      <c r="D87">
        <v>0.24320848379536519</v>
      </c>
      <c r="E87">
        <v>0.33012522569304781</v>
      </c>
      <c r="F87" s="7">
        <v>0.59087545138609554</v>
      </c>
      <c r="H87">
        <f t="shared" si="10"/>
        <v>-0.19975011284652386</v>
      </c>
      <c r="I87">
        <f t="shared" si="11"/>
        <v>-0.24320848379536519</v>
      </c>
      <c r="J87">
        <f t="shared" si="12"/>
        <v>-0.33012522569304781</v>
      </c>
      <c r="K87">
        <f t="shared" si="13"/>
        <v>-0.59087545138609554</v>
      </c>
    </row>
    <row r="88" spans="1:11" x14ac:dyDescent="0.25">
      <c r="A88">
        <v>38.6</v>
      </c>
      <c r="C88">
        <v>0.19959563340265482</v>
      </c>
      <c r="D88">
        <v>0.24287751120353973</v>
      </c>
      <c r="E88">
        <v>0.32944126680530966</v>
      </c>
      <c r="F88" s="7">
        <v>0.58913253361061924</v>
      </c>
      <c r="H88">
        <f t="shared" si="10"/>
        <v>-0.19959563340265482</v>
      </c>
      <c r="I88">
        <f t="shared" si="11"/>
        <v>-0.24287751120353973</v>
      </c>
      <c r="J88">
        <f t="shared" si="12"/>
        <v>-0.32944126680530966</v>
      </c>
      <c r="K88">
        <f t="shared" si="13"/>
        <v>-0.58913253361061924</v>
      </c>
    </row>
    <row r="89" spans="1:11" x14ac:dyDescent="0.25">
      <c r="A89">
        <v>38.700000000000003</v>
      </c>
      <c r="C89">
        <v>0.19944365494605956</v>
      </c>
      <c r="D89">
        <v>0.24254987326141272</v>
      </c>
      <c r="E89">
        <v>0.32876230989211908</v>
      </c>
      <c r="F89" s="7">
        <v>0.58739961978423816</v>
      </c>
      <c r="H89">
        <f t="shared" si="10"/>
        <v>-0.19944365494605956</v>
      </c>
      <c r="I89">
        <f t="shared" si="11"/>
        <v>-0.24254987326141272</v>
      </c>
      <c r="J89">
        <f t="shared" si="12"/>
        <v>-0.32876230989211908</v>
      </c>
      <c r="K89">
        <f t="shared" si="13"/>
        <v>-0.58739961978423816</v>
      </c>
    </row>
    <row r="90" spans="1:11" x14ac:dyDescent="0.25">
      <c r="A90">
        <v>38.799999999999997</v>
      </c>
      <c r="C90">
        <v>0.19929416422155116</v>
      </c>
      <c r="D90">
        <v>0.24222555229540152</v>
      </c>
      <c r="E90">
        <v>0.32808832844310226</v>
      </c>
      <c r="F90" s="7">
        <v>0.58567665688620452</v>
      </c>
      <c r="H90">
        <f t="shared" si="10"/>
        <v>-0.19929416422155116</v>
      </c>
      <c r="I90">
        <f t="shared" si="11"/>
        <v>-0.24222555229540152</v>
      </c>
      <c r="J90">
        <f t="shared" si="12"/>
        <v>-0.32808832844310226</v>
      </c>
      <c r="K90">
        <f t="shared" si="13"/>
        <v>-0.58567665688620452</v>
      </c>
    </row>
    <row r="91" spans="1:11" x14ac:dyDescent="0.25">
      <c r="A91">
        <v>38.9</v>
      </c>
      <c r="C91">
        <v>0.19914714805093175</v>
      </c>
      <c r="D91">
        <v>0.24190453073457566</v>
      </c>
      <c r="E91">
        <v>0.32741929610186349</v>
      </c>
      <c r="F91" s="7">
        <v>0.58396359220372696</v>
      </c>
      <c r="H91">
        <f t="shared" si="10"/>
        <v>-0.19914714805093175</v>
      </c>
      <c r="I91">
        <f t="shared" si="11"/>
        <v>-0.24190453073457566</v>
      </c>
      <c r="J91">
        <f t="shared" si="12"/>
        <v>-0.32741929610186349</v>
      </c>
      <c r="K91">
        <f t="shared" si="13"/>
        <v>-0.58396359220372696</v>
      </c>
    </row>
    <row r="92" spans="1:11" x14ac:dyDescent="0.25">
      <c r="A92">
        <v>39</v>
      </c>
      <c r="C92">
        <v>0.19900259333251302</v>
      </c>
      <c r="D92">
        <v>0.24158679111001743</v>
      </c>
      <c r="E92">
        <v>0.32675518666502612</v>
      </c>
      <c r="F92" s="7">
        <v>0.58226037333005221</v>
      </c>
      <c r="H92">
        <f t="shared" si="10"/>
        <v>-0.19900259333251302</v>
      </c>
      <c r="I92">
        <f t="shared" si="11"/>
        <v>-0.24158679111001743</v>
      </c>
      <c r="J92">
        <f t="shared" si="12"/>
        <v>-0.32675518666502612</v>
      </c>
      <c r="K92">
        <f t="shared" si="13"/>
        <v>-0.58226037333005221</v>
      </c>
    </row>
    <row r="93" spans="1:11" x14ac:dyDescent="0.25">
      <c r="A93">
        <v>39.1</v>
      </c>
      <c r="C93">
        <v>0.19886048704063713</v>
      </c>
      <c r="D93">
        <v>0.24127231605418284</v>
      </c>
      <c r="E93">
        <v>0.32609597408127428</v>
      </c>
      <c r="F93" s="7">
        <v>0.5805669481625485</v>
      </c>
      <c r="H93">
        <f t="shared" si="10"/>
        <v>-0.19886048704063713</v>
      </c>
      <c r="I93">
        <f t="shared" si="11"/>
        <v>-0.24127231605418284</v>
      </c>
      <c r="J93">
        <f t="shared" si="12"/>
        <v>-0.32609597408127428</v>
      </c>
      <c r="K93">
        <f t="shared" si="13"/>
        <v>-0.5805669481625485</v>
      </c>
    </row>
    <row r="94" spans="1:11" x14ac:dyDescent="0.25">
      <c r="A94">
        <v>39.200000000000003</v>
      </c>
      <c r="C94">
        <v>0.19872081622520227</v>
      </c>
      <c r="D94">
        <v>0.24096108830026966</v>
      </c>
      <c r="E94">
        <v>0.32544163245040447</v>
      </c>
      <c r="F94" s="7">
        <v>0.57888326490080888</v>
      </c>
      <c r="H94">
        <f t="shared" si="10"/>
        <v>-0.19872081622520227</v>
      </c>
      <c r="I94">
        <f t="shared" si="11"/>
        <v>-0.24096108830026966</v>
      </c>
      <c r="J94">
        <f t="shared" si="12"/>
        <v>-0.32544163245040447</v>
      </c>
      <c r="K94">
        <f t="shared" si="13"/>
        <v>-0.57888326490080888</v>
      </c>
    </row>
    <row r="95" spans="1:11" x14ac:dyDescent="0.25">
      <c r="A95">
        <v>39.299999999999997</v>
      </c>
      <c r="C95">
        <v>0.19858356801119142</v>
      </c>
      <c r="D95">
        <v>0.24065309068158861</v>
      </c>
      <c r="E95">
        <v>0.32479213602238288</v>
      </c>
      <c r="F95" s="7">
        <v>0.57720927204476569</v>
      </c>
      <c r="H95">
        <f t="shared" si="10"/>
        <v>-0.19858356801119142</v>
      </c>
      <c r="I95">
        <f t="shared" si="11"/>
        <v>-0.24065309068158861</v>
      </c>
      <c r="J95">
        <f t="shared" si="12"/>
        <v>-0.32479213602238288</v>
      </c>
      <c r="K95">
        <f t="shared" si="13"/>
        <v>-0.57720927204476569</v>
      </c>
    </row>
    <row r="96" spans="1:11" x14ac:dyDescent="0.25">
      <c r="A96">
        <v>39.4</v>
      </c>
      <c r="C96">
        <v>0.19844872959820353</v>
      </c>
      <c r="D96">
        <v>0.24034830613093811</v>
      </c>
      <c r="E96">
        <v>0.32414745919640708</v>
      </c>
      <c r="F96" s="7">
        <v>0.57554491839281408</v>
      </c>
      <c r="H96">
        <f t="shared" si="10"/>
        <v>-0.19844872959820353</v>
      </c>
      <c r="I96">
        <f t="shared" si="11"/>
        <v>-0.24034830613093811</v>
      </c>
      <c r="J96">
        <f t="shared" si="12"/>
        <v>-0.32414745919640708</v>
      </c>
      <c r="K96">
        <f t="shared" si="13"/>
        <v>-0.57554491839281408</v>
      </c>
    </row>
    <row r="97" spans="1:11" x14ac:dyDescent="0.25">
      <c r="A97">
        <v>39.5</v>
      </c>
      <c r="C97">
        <v>0.19831628825998832</v>
      </c>
      <c r="D97">
        <v>0.24004671767998439</v>
      </c>
      <c r="E97">
        <v>0.32350757651997664</v>
      </c>
      <c r="F97" s="7">
        <v>0.57389015303995317</v>
      </c>
      <c r="H97">
        <f t="shared" si="10"/>
        <v>-0.19831628825998832</v>
      </c>
      <c r="I97">
        <f t="shared" si="11"/>
        <v>-0.24004671767998439</v>
      </c>
      <c r="J97">
        <f t="shared" si="12"/>
        <v>-0.32350757651997664</v>
      </c>
      <c r="K97">
        <f t="shared" si="13"/>
        <v>-0.57389015303995317</v>
      </c>
    </row>
    <row r="98" spans="1:11" x14ac:dyDescent="0.25">
      <c r="A98">
        <v>39.6</v>
      </c>
      <c r="C98">
        <v>0.19818623134398355</v>
      </c>
      <c r="D98">
        <v>0.23974830845864481</v>
      </c>
      <c r="E98">
        <v>0.3228724626879671</v>
      </c>
      <c r="F98" s="7">
        <v>0.57224492537593419</v>
      </c>
      <c r="H98">
        <f t="shared" si="10"/>
        <v>-0.19818623134398355</v>
      </c>
      <c r="I98">
        <f t="shared" si="11"/>
        <v>-0.23974830845864481</v>
      </c>
      <c r="J98">
        <f t="shared" si="12"/>
        <v>-0.3228724626879671</v>
      </c>
      <c r="K98">
        <f t="shared" si="13"/>
        <v>-0.57224492537593419</v>
      </c>
    </row>
    <row r="99" spans="1:11" x14ac:dyDescent="0.25">
      <c r="A99">
        <v>39.700000000000003</v>
      </c>
      <c r="C99">
        <v>0.19805854627085639</v>
      </c>
      <c r="D99">
        <v>0.23945306169447519</v>
      </c>
      <c r="E99">
        <v>0.32224209254171277</v>
      </c>
      <c r="F99" s="7">
        <v>0.57060918508342551</v>
      </c>
      <c r="H99">
        <f t="shared" si="10"/>
        <v>-0.19805854627085639</v>
      </c>
      <c r="I99">
        <f t="shared" si="11"/>
        <v>-0.23945306169447519</v>
      </c>
      <c r="J99">
        <f t="shared" si="12"/>
        <v>-0.32224209254171277</v>
      </c>
      <c r="K99">
        <f t="shared" si="13"/>
        <v>-0.57060918508342551</v>
      </c>
    </row>
    <row r="100" spans="1:11" x14ac:dyDescent="0.25">
      <c r="A100">
        <v>39.799999999999997</v>
      </c>
      <c r="C100">
        <v>0.19793322053404697</v>
      </c>
      <c r="D100">
        <v>0.23916096071206266</v>
      </c>
      <c r="E100">
        <v>0.32161644106809395</v>
      </c>
      <c r="F100" s="7">
        <v>0.56898288213618786</v>
      </c>
      <c r="H100">
        <f t="shared" si="10"/>
        <v>-0.19793322053404697</v>
      </c>
      <c r="I100">
        <f t="shared" si="11"/>
        <v>-0.23916096071206266</v>
      </c>
      <c r="J100">
        <f t="shared" si="12"/>
        <v>-0.32161644106809395</v>
      </c>
      <c r="K100">
        <f t="shared" si="13"/>
        <v>-0.56898288213618786</v>
      </c>
    </row>
    <row r="101" spans="1:11" x14ac:dyDescent="0.25">
      <c r="A101">
        <v>39.9</v>
      </c>
      <c r="C101">
        <v>0.19781024169931449</v>
      </c>
      <c r="D101">
        <v>0.2388719889324194</v>
      </c>
      <c r="E101">
        <v>0.32099548339862899</v>
      </c>
      <c r="F101" s="7">
        <v>0.56736596679725804</v>
      </c>
      <c r="H101">
        <f t="shared" si="10"/>
        <v>-0.19781024169931449</v>
      </c>
      <c r="I101">
        <f t="shared" si="11"/>
        <v>-0.2388719889324194</v>
      </c>
      <c r="J101">
        <f t="shared" si="12"/>
        <v>-0.32099548339862899</v>
      </c>
      <c r="K101">
        <f t="shared" si="13"/>
        <v>-0.56736596679725804</v>
      </c>
    </row>
    <row r="102" spans="1:11" x14ac:dyDescent="0.25">
      <c r="A102">
        <v>40</v>
      </c>
      <c r="C102">
        <v>0.19768959740428835</v>
      </c>
      <c r="D102">
        <v>0.23858612987238445</v>
      </c>
      <c r="E102">
        <v>0.32037919480857663</v>
      </c>
      <c r="F102" s="7">
        <v>0.5657583896171533</v>
      </c>
      <c r="H102">
        <f t="shared" si="10"/>
        <v>-0.19768959740428835</v>
      </c>
      <c r="I102">
        <f t="shared" si="11"/>
        <v>-0.23858612987238445</v>
      </c>
      <c r="J102">
        <f t="shared" si="12"/>
        <v>-0.32037919480857663</v>
      </c>
      <c r="K102">
        <f t="shared" si="13"/>
        <v>-0.5657583896171533</v>
      </c>
    </row>
    <row r="103" spans="1:11" x14ac:dyDescent="0.25">
      <c r="A103">
        <v>40.1</v>
      </c>
      <c r="C103">
        <v>0.1975712753580193</v>
      </c>
      <c r="D103">
        <v>0.23830336714402578</v>
      </c>
      <c r="E103">
        <v>0.31976755071603863</v>
      </c>
      <c r="F103" s="7">
        <v>0.56416010143207718</v>
      </c>
      <c r="H103">
        <f t="shared" si="10"/>
        <v>-0.1975712753580193</v>
      </c>
      <c r="I103">
        <f t="shared" si="11"/>
        <v>-0.23830336714402578</v>
      </c>
      <c r="J103">
        <f t="shared" si="12"/>
        <v>-0.31976755071603863</v>
      </c>
      <c r="K103">
        <f t="shared" si="13"/>
        <v>-0.56416010143207718</v>
      </c>
    </row>
    <row r="104" spans="1:11" x14ac:dyDescent="0.25">
      <c r="A104">
        <v>40.200000000000003</v>
      </c>
      <c r="C104">
        <v>0.19745526334053629</v>
      </c>
      <c r="D104">
        <v>0.23802368445404845</v>
      </c>
      <c r="E104">
        <v>0.31916052668107264</v>
      </c>
      <c r="F104" s="7">
        <v>0.56257105336214519</v>
      </c>
      <c r="H104">
        <f t="shared" si="10"/>
        <v>-0.19745526334053629</v>
      </c>
      <c r="I104">
        <f t="shared" si="11"/>
        <v>-0.23802368445404845</v>
      </c>
      <c r="J104">
        <f t="shared" si="12"/>
        <v>-0.31916052668107264</v>
      </c>
      <c r="K104">
        <f t="shared" si="13"/>
        <v>-0.56257105336214519</v>
      </c>
    </row>
    <row r="105" spans="1:11" x14ac:dyDescent="0.25">
      <c r="A105">
        <v>40.300000000000097</v>
      </c>
      <c r="C105">
        <v>0.19734154920240471</v>
      </c>
      <c r="D105">
        <v>0.23774706560320619</v>
      </c>
      <c r="E105">
        <v>0.31855809840480909</v>
      </c>
      <c r="F105" s="7">
        <v>0.56099119680961784</v>
      </c>
      <c r="H105">
        <f t="shared" si="10"/>
        <v>-0.19734154920240471</v>
      </c>
      <c r="I105">
        <f t="shared" si="11"/>
        <v>-0.23774706560320619</v>
      </c>
      <c r="J105">
        <f t="shared" si="12"/>
        <v>-0.31855809840480909</v>
      </c>
      <c r="K105">
        <f t="shared" si="13"/>
        <v>-0.56099119680961784</v>
      </c>
    </row>
    <row r="106" spans="1:11" x14ac:dyDescent="0.25">
      <c r="A106">
        <v>40.4</v>
      </c>
      <c r="C106">
        <v>0.19723012086428793</v>
      </c>
      <c r="D106">
        <v>0.23747349448571725</v>
      </c>
      <c r="E106">
        <v>0.31796024172857579</v>
      </c>
      <c r="F106" s="7">
        <v>0.55942048345715156</v>
      </c>
      <c r="H106">
        <f t="shared" si="10"/>
        <v>-0.19723012086428793</v>
      </c>
      <c r="I106">
        <f t="shared" si="11"/>
        <v>-0.23747349448571725</v>
      </c>
      <c r="J106">
        <f t="shared" si="12"/>
        <v>-0.31796024172857579</v>
      </c>
      <c r="K106">
        <f t="shared" si="13"/>
        <v>-0.55942048345715156</v>
      </c>
    </row>
    <row r="107" spans="1:11" x14ac:dyDescent="0.25">
      <c r="A107">
        <v>40.5</v>
      </c>
      <c r="C107">
        <v>0.19712096631651133</v>
      </c>
      <c r="D107">
        <v>0.23720295508868175</v>
      </c>
      <c r="E107">
        <v>0.31736693263302257</v>
      </c>
      <c r="F107" s="7">
        <v>0.55785886526604533</v>
      </c>
      <c r="H107">
        <f t="shared" si="10"/>
        <v>-0.19712096631651133</v>
      </c>
      <c r="I107">
        <f t="shared" si="11"/>
        <v>-0.23720295508868175</v>
      </c>
      <c r="J107">
        <f t="shared" si="12"/>
        <v>-0.31736693263302257</v>
      </c>
      <c r="K107">
        <f t="shared" si="13"/>
        <v>-0.55785886526604533</v>
      </c>
    </row>
    <row r="108" spans="1:11" x14ac:dyDescent="0.25">
      <c r="A108">
        <v>40.600000000000101</v>
      </c>
      <c r="C108">
        <v>0.19701407361862974</v>
      </c>
      <c r="D108">
        <v>0.23693543149150625</v>
      </c>
      <c r="E108">
        <v>0.31677814723725906</v>
      </c>
      <c r="F108" s="7">
        <v>0.55630629447451774</v>
      </c>
      <c r="H108">
        <f t="shared" si="10"/>
        <v>-0.19701407361862974</v>
      </c>
      <c r="I108">
        <f t="shared" si="11"/>
        <v>-0.23693543149150625</v>
      </c>
      <c r="J108">
        <f t="shared" si="12"/>
        <v>-0.31677814723725906</v>
      </c>
      <c r="K108">
        <f t="shared" si="13"/>
        <v>-0.55630629447451774</v>
      </c>
    </row>
    <row r="109" spans="1:11" x14ac:dyDescent="0.25">
      <c r="A109">
        <v>40.700000000000102</v>
      </c>
      <c r="C109">
        <v>0.19690943089899843</v>
      </c>
      <c r="D109">
        <v>0.23667090786533115</v>
      </c>
      <c r="E109">
        <v>0.31619386179799647</v>
      </c>
      <c r="F109" s="7">
        <v>0.55476272359599255</v>
      </c>
      <c r="H109">
        <f t="shared" si="10"/>
        <v>-0.19690943089899843</v>
      </c>
      <c r="I109">
        <f t="shared" si="11"/>
        <v>-0.23667090786533115</v>
      </c>
      <c r="J109">
        <f t="shared" si="12"/>
        <v>-0.31619386179799647</v>
      </c>
      <c r="K109">
        <f t="shared" si="13"/>
        <v>-0.55476272359599255</v>
      </c>
    </row>
    <row r="110" spans="1:11" x14ac:dyDescent="0.25">
      <c r="A110">
        <v>40.800000000000097</v>
      </c>
      <c r="C110">
        <v>0.19680702635434466</v>
      </c>
      <c r="D110">
        <v>0.23640936847245944</v>
      </c>
      <c r="E110">
        <v>0.31561405270868897</v>
      </c>
      <c r="F110" s="7">
        <v>0.55322810541737755</v>
      </c>
      <c r="H110">
        <f t="shared" si="10"/>
        <v>-0.19680702635434466</v>
      </c>
      <c r="I110">
        <f t="shared" si="11"/>
        <v>-0.23640936847245944</v>
      </c>
      <c r="J110">
        <f t="shared" si="12"/>
        <v>-0.31561405270868897</v>
      </c>
      <c r="K110">
        <f t="shared" si="13"/>
        <v>-0.55322810541737755</v>
      </c>
    </row>
    <row r="111" spans="1:11" x14ac:dyDescent="0.25">
      <c r="A111">
        <v>40.9</v>
      </c>
      <c r="C111">
        <v>0.19670684824934437</v>
      </c>
      <c r="D111">
        <v>0.23615079766579253</v>
      </c>
      <c r="E111">
        <v>0.31503869649868871</v>
      </c>
      <c r="F111" s="7">
        <v>0.55170239299737756</v>
      </c>
      <c r="H111">
        <f t="shared" si="10"/>
        <v>-0.19670684824934437</v>
      </c>
      <c r="I111">
        <f t="shared" si="11"/>
        <v>-0.23615079766579253</v>
      </c>
      <c r="J111">
        <f t="shared" si="12"/>
        <v>-0.31503869649868871</v>
      </c>
      <c r="K111">
        <f t="shared" si="13"/>
        <v>-0.55170239299737756</v>
      </c>
    </row>
    <row r="112" spans="1:11" x14ac:dyDescent="0.25">
      <c r="A112">
        <v>41.000000000000099</v>
      </c>
      <c r="C112">
        <v>0.19660888491620007</v>
      </c>
      <c r="D112">
        <v>0.23589517988826672</v>
      </c>
      <c r="E112">
        <v>0.31446776983239982</v>
      </c>
      <c r="F112" s="7">
        <v>0.55018553966479933</v>
      </c>
      <c r="H112">
        <f t="shared" si="10"/>
        <v>-0.19660888491620007</v>
      </c>
      <c r="I112">
        <f t="shared" si="11"/>
        <v>-0.23589517988826672</v>
      </c>
      <c r="J112">
        <f t="shared" si="12"/>
        <v>-0.31446776983239982</v>
      </c>
      <c r="K112">
        <f t="shared" si="13"/>
        <v>-0.55018553966479933</v>
      </c>
    </row>
    <row r="113" spans="1:11" x14ac:dyDescent="0.25">
      <c r="A113">
        <v>41.100000000000101</v>
      </c>
      <c r="C113">
        <v>0.19651312475422295</v>
      </c>
      <c r="D113">
        <v>0.23564249967229717</v>
      </c>
      <c r="E113">
        <v>0.3139012495084455</v>
      </c>
      <c r="F113" s="7">
        <v>0.54867749901689067</v>
      </c>
      <c r="H113">
        <f t="shared" si="10"/>
        <v>-0.19651312475422295</v>
      </c>
      <c r="I113">
        <f t="shared" si="11"/>
        <v>-0.23564249967229717</v>
      </c>
      <c r="J113">
        <f t="shared" si="12"/>
        <v>-0.3139012495084455</v>
      </c>
      <c r="K113">
        <f t="shared" si="13"/>
        <v>-0.54867749901689067</v>
      </c>
    </row>
    <row r="114" spans="1:11" x14ac:dyDescent="0.25">
      <c r="A114">
        <v>41.200000000000102</v>
      </c>
      <c r="C114" s="7">
        <v>0.19641955622941626</v>
      </c>
      <c r="D114">
        <v>0.23539274163922153</v>
      </c>
      <c r="E114">
        <v>0.31333911245883211</v>
      </c>
      <c r="F114" s="7">
        <v>0.54717822491766388</v>
      </c>
      <c r="H114">
        <f t="shared" si="10"/>
        <v>-0.19641955622941626</v>
      </c>
      <c r="I114">
        <f t="shared" si="11"/>
        <v>-0.23539274163922153</v>
      </c>
      <c r="J114">
        <f t="shared" si="12"/>
        <v>-0.31333911245883211</v>
      </c>
      <c r="K114">
        <f t="shared" si="13"/>
        <v>-0.54717822491766388</v>
      </c>
    </row>
    <row r="115" spans="1:11" x14ac:dyDescent="0.25">
      <c r="A115">
        <v>41.300000000000097</v>
      </c>
      <c r="C115">
        <v>0.19632816787406238</v>
      </c>
      <c r="D115">
        <v>0.23514589049874976</v>
      </c>
      <c r="E115">
        <v>0.31278133574812439</v>
      </c>
      <c r="F115" s="7">
        <v>0.54568767149624842</v>
      </c>
      <c r="H115">
        <f t="shared" si="10"/>
        <v>-0.19632816787406238</v>
      </c>
      <c r="I115">
        <f t="shared" si="11"/>
        <v>-0.23514589049874976</v>
      </c>
      <c r="J115">
        <f t="shared" si="12"/>
        <v>-0.31278133574812439</v>
      </c>
      <c r="K115">
        <f t="shared" si="13"/>
        <v>-0.54568767149624842</v>
      </c>
    </row>
    <row r="116" spans="1:11" x14ac:dyDescent="0.25">
      <c r="A116">
        <v>41.400000000000098</v>
      </c>
      <c r="C116">
        <v>0.1962389482863123</v>
      </c>
      <c r="D116">
        <v>0.23490193104841628</v>
      </c>
      <c r="E116">
        <v>0.31222789657262423</v>
      </c>
      <c r="F116" s="7">
        <v>0.54420579314524808</v>
      </c>
      <c r="H116">
        <f t="shared" si="10"/>
        <v>-0.1962389482863123</v>
      </c>
      <c r="I116">
        <f t="shared" si="11"/>
        <v>-0.23490193104841628</v>
      </c>
      <c r="J116">
        <f t="shared" si="12"/>
        <v>-0.31222789657262423</v>
      </c>
      <c r="K116">
        <f t="shared" si="13"/>
        <v>-0.54420579314524808</v>
      </c>
    </row>
    <row r="117" spans="1:11" x14ac:dyDescent="0.25">
      <c r="A117">
        <v>41.500000000000099</v>
      </c>
      <c r="D117">
        <v>0.23466084817303706</v>
      </c>
      <c r="E117">
        <v>0.31167877225955531</v>
      </c>
      <c r="F117" s="7">
        <v>0.54273254451911035</v>
      </c>
      <c r="I117">
        <f t="shared" ref="I117:I148" si="14">-D117</f>
        <v>-0.23466084817303706</v>
      </c>
      <c r="J117">
        <f t="shared" ref="J117:J148" si="15">-E117</f>
        <v>-0.31167877225955531</v>
      </c>
      <c r="K117">
        <f t="shared" ref="K117:K148" si="16">-F117</f>
        <v>-0.54273254451911035</v>
      </c>
    </row>
    <row r="118" spans="1:11" x14ac:dyDescent="0.25">
      <c r="A118">
        <v>41.600000000000101</v>
      </c>
      <c r="D118">
        <v>0.23442262684416854</v>
      </c>
      <c r="E118">
        <v>0.31113394026625268</v>
      </c>
      <c r="F118" s="7">
        <v>0.54126788053250485</v>
      </c>
      <c r="I118">
        <f t="shared" si="14"/>
        <v>-0.23442262684416854</v>
      </c>
      <c r="J118">
        <f t="shared" si="15"/>
        <v>-0.31113394026625268</v>
      </c>
      <c r="K118">
        <f t="shared" si="16"/>
        <v>-0.54126788053250485</v>
      </c>
    </row>
    <row r="119" spans="1:11" x14ac:dyDescent="0.25">
      <c r="A119">
        <v>41.700000000000102</v>
      </c>
      <c r="D119">
        <v>0.23418725211957184</v>
      </c>
      <c r="E119">
        <v>0.3105933781793575</v>
      </c>
      <c r="F119" s="7">
        <v>0.5398117563587147</v>
      </c>
      <c r="I119">
        <f t="shared" si="14"/>
        <v>-0.23418725211957184</v>
      </c>
      <c r="J119">
        <f t="shared" si="15"/>
        <v>-0.3105933781793575</v>
      </c>
      <c r="K119">
        <f t="shared" si="16"/>
        <v>-0.5398117563587147</v>
      </c>
    </row>
    <row r="120" spans="1:11" x14ac:dyDescent="0.25">
      <c r="A120">
        <v>41.800000000000097</v>
      </c>
      <c r="D120">
        <v>0.23395470914267899</v>
      </c>
      <c r="E120">
        <v>0.31005706371401826</v>
      </c>
      <c r="F120" s="7">
        <v>0.53836412742803608</v>
      </c>
      <c r="I120">
        <f t="shared" si="14"/>
        <v>-0.23395470914267899</v>
      </c>
      <c r="J120">
        <f t="shared" si="15"/>
        <v>-0.31005706371401826</v>
      </c>
      <c r="K120">
        <f t="shared" si="16"/>
        <v>-0.53836412742803608</v>
      </c>
    </row>
    <row r="121" spans="1:11" x14ac:dyDescent="0.25">
      <c r="A121">
        <v>41.900000000000098</v>
      </c>
      <c r="D121">
        <v>0.23372498314206397</v>
      </c>
      <c r="E121">
        <v>0.30952497471309576</v>
      </c>
      <c r="F121" s="7">
        <v>0.53692494942619107</v>
      </c>
      <c r="I121">
        <f t="shared" si="14"/>
        <v>-0.23372498314206397</v>
      </c>
      <c r="J121">
        <f t="shared" si="15"/>
        <v>-0.30952497471309576</v>
      </c>
      <c r="K121">
        <f t="shared" si="16"/>
        <v>-0.53692494942619107</v>
      </c>
    </row>
    <row r="122" spans="1:11" x14ac:dyDescent="0.25">
      <c r="A122">
        <v>42.000000000000099</v>
      </c>
      <c r="D122">
        <v>0.23349805943091576</v>
      </c>
      <c r="E122">
        <v>0.30899708914637347</v>
      </c>
      <c r="F122" s="7">
        <v>0.53549417829274659</v>
      </c>
      <c r="I122">
        <f t="shared" si="14"/>
        <v>-0.23349805943091576</v>
      </c>
      <c r="J122">
        <f t="shared" si="15"/>
        <v>-0.30899708914637347</v>
      </c>
      <c r="K122">
        <f t="shared" si="16"/>
        <v>-0.53549417829274659</v>
      </c>
    </row>
    <row r="123" spans="1:11" x14ac:dyDescent="0.25">
      <c r="A123">
        <v>42.100000000000101</v>
      </c>
      <c r="D123">
        <v>0.23327392340651668</v>
      </c>
      <c r="E123">
        <v>0.30847338510977484</v>
      </c>
      <c r="F123" s="7">
        <v>0.53407177021954921</v>
      </c>
      <c r="I123">
        <f t="shared" si="14"/>
        <v>-0.23327392340651668</v>
      </c>
      <c r="J123">
        <f t="shared" si="15"/>
        <v>-0.30847338510977484</v>
      </c>
      <c r="K123">
        <f t="shared" si="16"/>
        <v>-0.53407177021954921</v>
      </c>
    </row>
    <row r="124" spans="1:11" x14ac:dyDescent="0.25">
      <c r="A124">
        <v>42.200000000000102</v>
      </c>
      <c r="D124">
        <v>0.23305256054972248</v>
      </c>
      <c r="E124">
        <v>0.30795384082458355</v>
      </c>
      <c r="F124" s="7">
        <v>0.5326576816491666</v>
      </c>
      <c r="I124">
        <f t="shared" si="14"/>
        <v>-0.23305256054972248</v>
      </c>
      <c r="J124">
        <f t="shared" si="15"/>
        <v>-0.30795384082458355</v>
      </c>
      <c r="K124">
        <f t="shared" si="16"/>
        <v>-0.5326576816491666</v>
      </c>
    </row>
    <row r="125" spans="1:11" x14ac:dyDescent="0.25">
      <c r="A125">
        <v>42.300000000000097</v>
      </c>
      <c r="D125">
        <v>0.23283395642444629</v>
      </c>
      <c r="E125">
        <v>0.30743843463666926</v>
      </c>
      <c r="F125" s="7">
        <v>0.53125186927333812</v>
      </c>
      <c r="I125">
        <f t="shared" si="14"/>
        <v>-0.23283395642444629</v>
      </c>
      <c r="J125">
        <f t="shared" si="15"/>
        <v>-0.30743843463666926</v>
      </c>
      <c r="K125">
        <f t="shared" si="16"/>
        <v>-0.53125186927333812</v>
      </c>
    </row>
    <row r="126" spans="1:11" x14ac:dyDescent="0.25">
      <c r="A126">
        <v>42.400000000000098</v>
      </c>
      <c r="D126">
        <v>0.23261809667714695</v>
      </c>
      <c r="E126">
        <v>0.30692714501572022</v>
      </c>
      <c r="F126" s="7">
        <v>0.52985429003144013</v>
      </c>
      <c r="I126">
        <f t="shared" si="14"/>
        <v>-0.23261809667714695</v>
      </c>
      <c r="J126">
        <f t="shared" si="15"/>
        <v>-0.30692714501572022</v>
      </c>
      <c r="K126">
        <f t="shared" si="16"/>
        <v>-0.52985429003144013</v>
      </c>
    </row>
    <row r="127" spans="1:11" x14ac:dyDescent="0.25">
      <c r="A127">
        <v>42.500000000000099</v>
      </c>
      <c r="D127">
        <v>0.23240496703631924</v>
      </c>
      <c r="E127">
        <v>0.30641995055447852</v>
      </c>
      <c r="F127" s="7">
        <v>0.52846490110895683</v>
      </c>
      <c r="I127">
        <f t="shared" si="14"/>
        <v>-0.23240496703631924</v>
      </c>
      <c r="J127">
        <f t="shared" si="15"/>
        <v>-0.30641995055447852</v>
      </c>
      <c r="K127">
        <f t="shared" si="16"/>
        <v>-0.52846490110895683</v>
      </c>
    </row>
    <row r="128" spans="1:11" x14ac:dyDescent="0.25">
      <c r="A128">
        <v>42.600000000000101</v>
      </c>
      <c r="D128">
        <v>0.23219455331198816</v>
      </c>
      <c r="E128">
        <v>0.30591682996798208</v>
      </c>
      <c r="F128" s="7">
        <v>0.52708365993596373</v>
      </c>
      <c r="I128">
        <f t="shared" si="14"/>
        <v>-0.23219455331198816</v>
      </c>
      <c r="J128">
        <f t="shared" si="15"/>
        <v>-0.30591682996798208</v>
      </c>
      <c r="K128">
        <f t="shared" si="16"/>
        <v>-0.52708365993596373</v>
      </c>
    </row>
    <row r="129" spans="1:11" x14ac:dyDescent="0.25">
      <c r="A129">
        <v>42.700000000000102</v>
      </c>
      <c r="D129">
        <v>0.23198684139520703</v>
      </c>
      <c r="E129">
        <v>0.30541776209281035</v>
      </c>
      <c r="F129" s="7">
        <v>0.52571052418562036</v>
      </c>
      <c r="I129">
        <f t="shared" si="14"/>
        <v>-0.23198684139520703</v>
      </c>
      <c r="J129">
        <f t="shared" si="15"/>
        <v>-0.30541776209281035</v>
      </c>
      <c r="K129">
        <f t="shared" si="16"/>
        <v>-0.52571052418562036</v>
      </c>
    </row>
    <row r="130" spans="1:11" x14ac:dyDescent="0.25">
      <c r="A130">
        <v>42.800000000000097</v>
      </c>
      <c r="D130">
        <v>0.23178181725755734</v>
      </c>
      <c r="E130">
        <v>0.30492272588633584</v>
      </c>
      <c r="F130" s="7">
        <v>0.52434545177267133</v>
      </c>
      <c r="I130">
        <f t="shared" si="14"/>
        <v>-0.23178181725755734</v>
      </c>
      <c r="J130">
        <f t="shared" si="15"/>
        <v>-0.30492272588633584</v>
      </c>
      <c r="K130">
        <f t="shared" si="16"/>
        <v>-0.52434545177267133</v>
      </c>
    </row>
    <row r="131" spans="1:11" x14ac:dyDescent="0.25">
      <c r="A131">
        <v>42.900000000000098</v>
      </c>
      <c r="D131">
        <v>0.23157946695065398</v>
      </c>
      <c r="E131">
        <v>0.30443170042598072</v>
      </c>
      <c r="F131" s="7">
        <v>0.52298840085196097</v>
      </c>
      <c r="I131">
        <f t="shared" si="14"/>
        <v>-0.23157946695065398</v>
      </c>
      <c r="J131">
        <f t="shared" si="15"/>
        <v>-0.30443170042598072</v>
      </c>
      <c r="K131">
        <f t="shared" si="16"/>
        <v>-0.52298840085196097</v>
      </c>
    </row>
    <row r="132" spans="1:11" x14ac:dyDescent="0.25">
      <c r="A132">
        <v>43.000000000000099</v>
      </c>
      <c r="D132">
        <v>0.23137977660565134</v>
      </c>
      <c r="E132">
        <v>0.30394466490847677</v>
      </c>
      <c r="F132" s="7">
        <v>0.52163932981695316</v>
      </c>
      <c r="I132">
        <f t="shared" si="14"/>
        <v>-0.23137977660565134</v>
      </c>
      <c r="J132">
        <f t="shared" si="15"/>
        <v>-0.30394466490847677</v>
      </c>
      <c r="K132">
        <f t="shared" si="16"/>
        <v>-0.52163932981695316</v>
      </c>
    </row>
    <row r="133" spans="1:11" x14ac:dyDescent="0.25">
      <c r="A133">
        <v>43.100000000000101</v>
      </c>
      <c r="D133">
        <v>0.23118273243275481</v>
      </c>
      <c r="E133">
        <v>0.30346159864913202</v>
      </c>
      <c r="F133" s="7">
        <v>0.52029819729826365</v>
      </c>
      <c r="I133">
        <f t="shared" si="14"/>
        <v>-0.23118273243275481</v>
      </c>
      <c r="J133">
        <f t="shared" si="15"/>
        <v>-0.30346159864913202</v>
      </c>
      <c r="K133">
        <f t="shared" si="16"/>
        <v>-0.52029819729826365</v>
      </c>
    </row>
    <row r="134" spans="1:11" x14ac:dyDescent="0.25">
      <c r="A134">
        <v>43.200000000000102</v>
      </c>
      <c r="D134">
        <v>0.23098832072073422</v>
      </c>
      <c r="E134">
        <v>0.30298248108110115</v>
      </c>
      <c r="F134" s="7">
        <v>0.518964962162202</v>
      </c>
      <c r="I134">
        <f t="shared" si="14"/>
        <v>-0.23098832072073422</v>
      </c>
      <c r="J134">
        <f t="shared" si="15"/>
        <v>-0.30298248108110115</v>
      </c>
      <c r="K134">
        <f t="shared" si="16"/>
        <v>-0.518964962162202</v>
      </c>
    </row>
    <row r="135" spans="1:11" x14ac:dyDescent="0.25">
      <c r="A135">
        <v>43.300000000000097</v>
      </c>
      <c r="D135">
        <v>0.23079652783644075</v>
      </c>
      <c r="E135">
        <v>0.3025072917546609</v>
      </c>
      <c r="F135" s="7">
        <v>0.51763958350932138</v>
      </c>
      <c r="I135">
        <f t="shared" si="14"/>
        <v>-0.23079652783644075</v>
      </c>
      <c r="J135">
        <f t="shared" si="15"/>
        <v>-0.3025072917546609</v>
      </c>
      <c r="K135">
        <f t="shared" si="16"/>
        <v>-0.51763958350932138</v>
      </c>
    </row>
    <row r="136" spans="1:11" x14ac:dyDescent="0.25">
      <c r="A136">
        <v>43.400000000000098</v>
      </c>
      <c r="D136">
        <v>0.2306073402243268</v>
      </c>
      <c r="E136">
        <v>0.30203601033648997</v>
      </c>
      <c r="F136" s="7">
        <v>0.51632202067297961</v>
      </c>
      <c r="I136">
        <f t="shared" si="14"/>
        <v>-0.2306073402243268</v>
      </c>
      <c r="J136">
        <f t="shared" si="15"/>
        <v>-0.30203601033648997</v>
      </c>
      <c r="K136">
        <f t="shared" si="16"/>
        <v>-0.51632202067297961</v>
      </c>
    </row>
    <row r="137" spans="1:11" x14ac:dyDescent="0.25">
      <c r="A137">
        <v>43.500000000000099</v>
      </c>
      <c r="D137">
        <v>0.23042074440596941</v>
      </c>
      <c r="E137">
        <v>0.3015686166089539</v>
      </c>
      <c r="F137" s="7">
        <v>0.51501223321790746</v>
      </c>
      <c r="I137">
        <f t="shared" si="14"/>
        <v>-0.23042074440596941</v>
      </c>
      <c r="J137">
        <f t="shared" si="15"/>
        <v>-0.3015686166089539</v>
      </c>
      <c r="K137">
        <f t="shared" si="16"/>
        <v>-0.51501223321790746</v>
      </c>
    </row>
    <row r="138" spans="1:11" x14ac:dyDescent="0.25">
      <c r="A138">
        <v>43.600000000000101</v>
      </c>
      <c r="D138">
        <v>0.23023672697959671</v>
      </c>
      <c r="E138">
        <v>0.30110509046939482</v>
      </c>
      <c r="F138" s="7">
        <v>0.51371018093878928</v>
      </c>
      <c r="I138">
        <f t="shared" si="14"/>
        <v>-0.23023672697959671</v>
      </c>
      <c r="J138">
        <f t="shared" si="15"/>
        <v>-0.30110509046939482</v>
      </c>
      <c r="K138">
        <f t="shared" si="16"/>
        <v>-0.51371018093878928</v>
      </c>
    </row>
    <row r="139" spans="1:11" x14ac:dyDescent="0.25">
      <c r="A139">
        <v>43.700000000000102</v>
      </c>
      <c r="D139">
        <v>0.23005527461961711</v>
      </c>
      <c r="E139">
        <v>0.30064541192942545</v>
      </c>
      <c r="F139" s="7">
        <v>0.51241582385885043</v>
      </c>
      <c r="I139">
        <f t="shared" si="14"/>
        <v>-0.23005527461961711</v>
      </c>
      <c r="J139">
        <f t="shared" si="15"/>
        <v>-0.30064541192942545</v>
      </c>
      <c r="K139">
        <f t="shared" si="16"/>
        <v>-0.51241582385885043</v>
      </c>
    </row>
    <row r="140" spans="1:11" x14ac:dyDescent="0.25">
      <c r="A140">
        <v>43.800000000000097</v>
      </c>
      <c r="D140">
        <v>0.22987637407615161</v>
      </c>
      <c r="E140">
        <v>0.30018956111422718</v>
      </c>
      <c r="F140" s="7">
        <v>0.51112912222845397</v>
      </c>
      <c r="I140">
        <f t="shared" si="14"/>
        <v>-0.22987637407615161</v>
      </c>
      <c r="J140">
        <f t="shared" si="15"/>
        <v>-0.30018956111422718</v>
      </c>
      <c r="K140">
        <f t="shared" si="16"/>
        <v>-0.51112912222845397</v>
      </c>
    </row>
    <row r="141" spans="1:11" x14ac:dyDescent="0.25">
      <c r="A141">
        <v>43.900000000000098</v>
      </c>
      <c r="D141">
        <v>0.22970001217457015</v>
      </c>
      <c r="E141">
        <v>0.29973751826185507</v>
      </c>
      <c r="F141" s="7">
        <v>0.50985003652370964</v>
      </c>
      <c r="I141">
        <f t="shared" si="14"/>
        <v>-0.22970001217457015</v>
      </c>
      <c r="J141">
        <f t="shared" si="15"/>
        <v>-0.29973751826185507</v>
      </c>
      <c r="K141">
        <f t="shared" si="16"/>
        <v>-0.50985003652370964</v>
      </c>
    </row>
    <row r="142" spans="1:11" x14ac:dyDescent="0.25">
      <c r="A142">
        <v>44.000000000000099</v>
      </c>
      <c r="D142">
        <v>0.22952617581502902</v>
      </c>
      <c r="E142">
        <v>0.29928926372254339</v>
      </c>
      <c r="F142" s="7">
        <v>0.50857852744508625</v>
      </c>
      <c r="I142">
        <f t="shared" si="14"/>
        <v>-0.22952617581502902</v>
      </c>
      <c r="J142">
        <f t="shared" si="15"/>
        <v>-0.29928926372254339</v>
      </c>
      <c r="K142">
        <f t="shared" si="16"/>
        <v>-0.50857852744508625</v>
      </c>
    </row>
    <row r="143" spans="1:11" x14ac:dyDescent="0.25">
      <c r="A143">
        <v>44.100000000000101</v>
      </c>
      <c r="D143">
        <v>0.22935485197201316</v>
      </c>
      <c r="E143">
        <v>0.2988447779580195</v>
      </c>
      <c r="F143" s="7">
        <v>0.50731455591603869</v>
      </c>
      <c r="I143">
        <f t="shared" si="14"/>
        <v>-0.22935485197201316</v>
      </c>
      <c r="J143">
        <f t="shared" si="15"/>
        <v>-0.2988447779580195</v>
      </c>
      <c r="K143">
        <f t="shared" si="16"/>
        <v>-0.50731455591603869</v>
      </c>
    </row>
    <row r="144" spans="1:11" x14ac:dyDescent="0.25">
      <c r="A144">
        <v>44.200000000000102</v>
      </c>
      <c r="D144">
        <v>0.22918602769388077</v>
      </c>
      <c r="E144">
        <v>0.29840404154082095</v>
      </c>
      <c r="F144" s="7">
        <v>0.50605808308164146</v>
      </c>
      <c r="I144">
        <f t="shared" si="14"/>
        <v>-0.22918602769388077</v>
      </c>
      <c r="J144">
        <f t="shared" si="15"/>
        <v>-0.29840404154082095</v>
      </c>
      <c r="K144">
        <f t="shared" si="16"/>
        <v>-0.50605808308164146</v>
      </c>
    </row>
    <row r="145" spans="1:11" x14ac:dyDescent="0.25">
      <c r="A145">
        <v>44.300000000000097</v>
      </c>
      <c r="D145">
        <v>0.22901969010241013</v>
      </c>
      <c r="E145">
        <v>0.29796703515361495</v>
      </c>
      <c r="F145" s="7">
        <v>0.50480907030722966</v>
      </c>
      <c r="I145">
        <f t="shared" si="14"/>
        <v>-0.22901969010241013</v>
      </c>
      <c r="J145">
        <f t="shared" si="15"/>
        <v>-0.29796703515361495</v>
      </c>
      <c r="K145">
        <f t="shared" si="16"/>
        <v>-0.50480907030722966</v>
      </c>
    </row>
    <row r="146" spans="1:11" x14ac:dyDescent="0.25">
      <c r="A146">
        <v>44.400000000000098</v>
      </c>
      <c r="D146">
        <v>0.22885582639235116</v>
      </c>
      <c r="E146">
        <v>0.29753373958852652</v>
      </c>
      <c r="F146" s="7">
        <v>0.50356747917705269</v>
      </c>
      <c r="I146">
        <f t="shared" si="14"/>
        <v>-0.22885582639235116</v>
      </c>
      <c r="J146">
        <f t="shared" si="15"/>
        <v>-0.29753373958852652</v>
      </c>
      <c r="K146">
        <f t="shared" si="16"/>
        <v>-0.50356747917705269</v>
      </c>
    </row>
    <row r="147" spans="1:11" x14ac:dyDescent="0.25">
      <c r="A147">
        <v>44.500000000000099</v>
      </c>
      <c r="D147">
        <v>0.22869442383097768</v>
      </c>
      <c r="E147">
        <v>0.29710413574646627</v>
      </c>
      <c r="F147" s="7">
        <v>0.50233327149293228</v>
      </c>
      <c r="I147">
        <f t="shared" si="14"/>
        <v>-0.22869442383097768</v>
      </c>
      <c r="J147">
        <f t="shared" si="15"/>
        <v>-0.29710413574646627</v>
      </c>
      <c r="K147">
        <f t="shared" si="16"/>
        <v>-0.50233327149293228</v>
      </c>
    </row>
    <row r="148" spans="1:11" x14ac:dyDescent="0.25">
      <c r="A148">
        <v>44.600000000000101</v>
      </c>
      <c r="D148">
        <v>0.22853546975764441</v>
      </c>
      <c r="E148">
        <v>0.29667820463646644</v>
      </c>
      <c r="F148" s="7">
        <v>0.5011064092729326</v>
      </c>
      <c r="I148">
        <f t="shared" si="14"/>
        <v>-0.22853546975764441</v>
      </c>
      <c r="J148">
        <f t="shared" si="15"/>
        <v>-0.29667820463646644</v>
      </c>
      <c r="K148">
        <f t="shared" si="16"/>
        <v>-0.5011064092729326</v>
      </c>
    </row>
    <row r="149" spans="1:11" x14ac:dyDescent="0.25">
      <c r="A149">
        <v>44.700000000000102</v>
      </c>
      <c r="D149">
        <v>0.22837895158334615</v>
      </c>
      <c r="E149">
        <v>0.29625592737501905</v>
      </c>
      <c r="F149" s="7">
        <v>0.49988685475003763</v>
      </c>
      <c r="I149">
        <f t="shared" ref="I149:I175" si="17">-D149</f>
        <v>-0.22837895158334615</v>
      </c>
      <c r="J149">
        <f t="shared" ref="J149:J175" si="18">-E149</f>
        <v>-0.29625592737501905</v>
      </c>
      <c r="K149">
        <f t="shared" ref="K149:K175" si="19">-F149</f>
        <v>-0.49988685475003763</v>
      </c>
    </row>
    <row r="150" spans="1:11" x14ac:dyDescent="0.25">
      <c r="A150">
        <v>44.800000000000097</v>
      </c>
      <c r="D150">
        <v>0.22822485679027923</v>
      </c>
      <c r="E150">
        <v>0.29583728518541857</v>
      </c>
      <c r="F150" s="7">
        <v>0.49867457037083684</v>
      </c>
      <c r="I150">
        <f t="shared" si="17"/>
        <v>-0.22822485679027923</v>
      </c>
      <c r="J150">
        <f t="shared" si="18"/>
        <v>-0.29583728518541857</v>
      </c>
      <c r="K150">
        <f t="shared" si="19"/>
        <v>-0.49867457037083684</v>
      </c>
    </row>
    <row r="151" spans="1:11" x14ac:dyDescent="0.25">
      <c r="A151">
        <v>44.900000000000098</v>
      </c>
      <c r="D151">
        <v>0.22807317293140722</v>
      </c>
      <c r="E151">
        <v>0.29542225939711064</v>
      </c>
      <c r="F151" s="7">
        <v>0.49746951879422086</v>
      </c>
      <c r="I151">
        <f t="shared" si="17"/>
        <v>-0.22807317293140722</v>
      </c>
      <c r="J151">
        <f t="shared" si="18"/>
        <v>-0.29542225939711064</v>
      </c>
      <c r="K151">
        <f t="shared" si="19"/>
        <v>-0.49746951879422086</v>
      </c>
    </row>
    <row r="152" spans="1:11" x14ac:dyDescent="0.25">
      <c r="A152">
        <v>45.000000000000099</v>
      </c>
      <c r="D152">
        <v>0.22792388763002797</v>
      </c>
      <c r="E152">
        <v>0.29501083144504175</v>
      </c>
      <c r="F152" s="7">
        <v>0.49627166289008312</v>
      </c>
      <c r="I152">
        <f t="shared" si="17"/>
        <v>-0.22792388763002797</v>
      </c>
      <c r="J152">
        <f t="shared" si="18"/>
        <v>-0.29501083144504175</v>
      </c>
      <c r="K152">
        <f t="shared" si="19"/>
        <v>-0.49627166289008312</v>
      </c>
    </row>
    <row r="153" spans="1:11" x14ac:dyDescent="0.25">
      <c r="A153">
        <v>45.100000000000101</v>
      </c>
      <c r="D153">
        <v>0.22777698857934459</v>
      </c>
      <c r="E153">
        <v>0.29460298286901671</v>
      </c>
      <c r="F153" s="7">
        <v>0.49508096573803295</v>
      </c>
      <c r="I153">
        <f t="shared" si="17"/>
        <v>-0.22777698857934459</v>
      </c>
      <c r="J153">
        <f t="shared" si="18"/>
        <v>-0.29460298286901671</v>
      </c>
      <c r="K153">
        <f t="shared" si="19"/>
        <v>-0.49508096573803295</v>
      </c>
    </row>
    <row r="154" spans="1:11" x14ac:dyDescent="0.25">
      <c r="A154">
        <v>45.200000000000102</v>
      </c>
      <c r="D154">
        <v>0.22763246354203881</v>
      </c>
      <c r="E154">
        <v>0.29419869531305803</v>
      </c>
      <c r="F154" s="7">
        <v>0.4938973906261156</v>
      </c>
      <c r="I154">
        <f t="shared" si="17"/>
        <v>-0.22763246354203881</v>
      </c>
      <c r="J154">
        <f t="shared" si="18"/>
        <v>-0.29419869531305803</v>
      </c>
      <c r="K154">
        <f t="shared" si="19"/>
        <v>-0.4938973906261156</v>
      </c>
    </row>
    <row r="155" spans="1:11" x14ac:dyDescent="0.25">
      <c r="A155">
        <v>45.300000000000097</v>
      </c>
      <c r="D155">
        <v>0.22749030034984644</v>
      </c>
      <c r="E155">
        <v>0.29379795052476942</v>
      </c>
      <c r="F155" s="7">
        <v>0.49272090104953853</v>
      </c>
      <c r="I155">
        <f t="shared" si="17"/>
        <v>-0.22749030034984644</v>
      </c>
      <c r="J155">
        <f t="shared" si="18"/>
        <v>-0.29379795052476942</v>
      </c>
      <c r="K155">
        <f t="shared" si="19"/>
        <v>-0.49272090104953853</v>
      </c>
    </row>
    <row r="156" spans="1:11" x14ac:dyDescent="0.25">
      <c r="A156">
        <v>45.400000000000098</v>
      </c>
      <c r="D156">
        <v>0.22735048690313706</v>
      </c>
      <c r="E156">
        <v>0.29340073035470537</v>
      </c>
      <c r="F156" s="7">
        <v>0.49155146070941036</v>
      </c>
      <c r="I156">
        <f t="shared" si="17"/>
        <v>-0.22735048690313706</v>
      </c>
      <c r="J156">
        <f t="shared" si="18"/>
        <v>-0.29340073035470537</v>
      </c>
      <c r="K156">
        <f t="shared" si="19"/>
        <v>-0.49155146070941036</v>
      </c>
    </row>
    <row r="157" spans="1:11" x14ac:dyDescent="0.25">
      <c r="A157">
        <v>45.500000000000099</v>
      </c>
      <c r="D157">
        <v>0.227213011170495</v>
      </c>
      <c r="E157">
        <v>0.29300701675574231</v>
      </c>
      <c r="F157" s="7">
        <v>0.49038903351148416</v>
      </c>
      <c r="I157">
        <f t="shared" si="17"/>
        <v>-0.227213011170495</v>
      </c>
      <c r="J157">
        <f t="shared" si="18"/>
        <v>-0.29300701675574231</v>
      </c>
      <c r="K157">
        <f t="shared" si="19"/>
        <v>-0.49038903351148416</v>
      </c>
    </row>
    <row r="158" spans="1:11" x14ac:dyDescent="0.25">
      <c r="A158">
        <v>45.600000000000101</v>
      </c>
      <c r="D158">
        <v>0.22707786118830386</v>
      </c>
      <c r="E158">
        <v>0.29261679178245553</v>
      </c>
      <c r="F158" s="7">
        <v>0.48923358356491076</v>
      </c>
      <c r="I158">
        <f t="shared" si="17"/>
        <v>-0.22707786118830386</v>
      </c>
      <c r="J158">
        <f t="shared" si="18"/>
        <v>-0.29261679178245553</v>
      </c>
      <c r="K158">
        <f t="shared" si="19"/>
        <v>-0.48923358356491076</v>
      </c>
    </row>
    <row r="159" spans="1:11" x14ac:dyDescent="0.25">
      <c r="A159">
        <v>45.700000000000102</v>
      </c>
      <c r="D159">
        <v>0.22694502506033365</v>
      </c>
      <c r="E159">
        <v>0.29223003759050026</v>
      </c>
      <c r="F159" s="7">
        <v>0.48808507518100014</v>
      </c>
      <c r="I159">
        <f t="shared" si="17"/>
        <v>-0.22694502506033365</v>
      </c>
      <c r="J159">
        <f t="shared" si="18"/>
        <v>-0.29223003759050026</v>
      </c>
      <c r="K159">
        <f t="shared" si="19"/>
        <v>-0.48808507518100014</v>
      </c>
    </row>
    <row r="160" spans="1:11" x14ac:dyDescent="0.25">
      <c r="A160">
        <v>45.800000000000097</v>
      </c>
      <c r="D160">
        <v>0.22681449095733011</v>
      </c>
      <c r="E160">
        <v>0.29184673643599501</v>
      </c>
      <c r="F160" s="7">
        <v>0.48694347287198964</v>
      </c>
      <c r="I160">
        <f t="shared" si="17"/>
        <v>-0.22681449095733011</v>
      </c>
      <c r="J160">
        <f t="shared" si="18"/>
        <v>-0.29184673643599501</v>
      </c>
      <c r="K160">
        <f t="shared" si="19"/>
        <v>-0.48694347287198964</v>
      </c>
    </row>
    <row r="161" spans="1:11" x14ac:dyDescent="0.25">
      <c r="A161">
        <v>45.900000000000098</v>
      </c>
      <c r="D161">
        <v>0.22668624711660743</v>
      </c>
      <c r="E161">
        <v>0.29146687067491095</v>
      </c>
      <c r="F161" s="7">
        <v>0.48580874134982144</v>
      </c>
      <c r="I161">
        <f t="shared" si="17"/>
        <v>-0.22668624711660743</v>
      </c>
      <c r="J161">
        <f t="shared" si="18"/>
        <v>-0.29146687067491095</v>
      </c>
      <c r="K161">
        <f t="shared" si="19"/>
        <v>-0.48580874134982144</v>
      </c>
    </row>
    <row r="162" spans="1:11" x14ac:dyDescent="0.25">
      <c r="A162">
        <v>46.000000000000099</v>
      </c>
      <c r="D162">
        <v>0.22656028184164276</v>
      </c>
      <c r="E162">
        <v>0.29109042276246383</v>
      </c>
      <c r="F162" s="7">
        <v>0.48468084552492746</v>
      </c>
      <c r="I162">
        <f t="shared" si="17"/>
        <v>-0.22656028184164276</v>
      </c>
      <c r="J162">
        <f t="shared" si="18"/>
        <v>-0.29109042276246383</v>
      </c>
      <c r="K162">
        <f t="shared" si="19"/>
        <v>-0.48468084552492746</v>
      </c>
    </row>
    <row r="163" spans="1:11" x14ac:dyDescent="0.25">
      <c r="A163">
        <v>46.100000000000101</v>
      </c>
      <c r="D163">
        <v>0.226436583501674</v>
      </c>
      <c r="E163">
        <v>0.29071737525251085</v>
      </c>
      <c r="F163" s="7">
        <v>0.4835597505050212</v>
      </c>
      <c r="I163">
        <f t="shared" si="17"/>
        <v>-0.226436583501674</v>
      </c>
      <c r="J163">
        <f t="shared" si="18"/>
        <v>-0.29071737525251085</v>
      </c>
      <c r="K163">
        <f t="shared" si="19"/>
        <v>-0.4835597505050212</v>
      </c>
    </row>
    <row r="164" spans="1:11" x14ac:dyDescent="0.25">
      <c r="A164">
        <v>46.200000000000102</v>
      </c>
      <c r="D164">
        <v>0.2263151405313007</v>
      </c>
      <c r="E164">
        <v>0.29034771079695076</v>
      </c>
      <c r="F164" s="7">
        <v>0.48244542159390119</v>
      </c>
      <c r="I164">
        <f t="shared" si="17"/>
        <v>-0.2263151405313007</v>
      </c>
      <c r="J164">
        <f t="shared" si="18"/>
        <v>-0.29034771079695076</v>
      </c>
      <c r="K164">
        <f t="shared" si="19"/>
        <v>-0.48244542159390119</v>
      </c>
    </row>
    <row r="165" spans="1:11" x14ac:dyDescent="0.25">
      <c r="A165">
        <v>46.300000000000097</v>
      </c>
      <c r="D165">
        <v>0.22619594143008528</v>
      </c>
      <c r="E165">
        <v>0.28998141214512768</v>
      </c>
      <c r="F165" s="7">
        <v>0.48133782429025501</v>
      </c>
      <c r="I165">
        <f t="shared" si="17"/>
        <v>-0.22619594143008528</v>
      </c>
      <c r="J165">
        <f t="shared" si="18"/>
        <v>-0.28998141214512768</v>
      </c>
      <c r="K165">
        <f t="shared" si="19"/>
        <v>-0.48133782429025501</v>
      </c>
    </row>
    <row r="166" spans="1:11" x14ac:dyDescent="0.25">
      <c r="A166">
        <v>46.400000000000098</v>
      </c>
      <c r="D166">
        <v>0.22607897476215999</v>
      </c>
      <c r="E166">
        <v>0.28961846214323983</v>
      </c>
      <c r="F166" s="7">
        <v>0.48023692428647924</v>
      </c>
      <c r="I166">
        <f t="shared" si="17"/>
        <v>-0.22607897476215999</v>
      </c>
      <c r="J166">
        <f t="shared" si="18"/>
        <v>-0.28961846214323983</v>
      </c>
      <c r="K166">
        <f t="shared" si="19"/>
        <v>-0.48023692428647924</v>
      </c>
    </row>
    <row r="167" spans="1:11" x14ac:dyDescent="0.25">
      <c r="A167">
        <v>46.500000000000099</v>
      </c>
      <c r="D167">
        <v>0.22596422915583406</v>
      </c>
      <c r="E167">
        <v>0.28925884373375083</v>
      </c>
      <c r="F167" s="7">
        <v>0.47914268746750138</v>
      </c>
      <c r="I167">
        <f t="shared" si="17"/>
        <v>-0.22596422915583406</v>
      </c>
      <c r="J167">
        <f t="shared" si="18"/>
        <v>-0.28925884373375083</v>
      </c>
      <c r="K167">
        <f t="shared" si="19"/>
        <v>-0.47914268746750138</v>
      </c>
    </row>
    <row r="168" spans="1:11" x14ac:dyDescent="0.25">
      <c r="A168">
        <v>46.600000000000101</v>
      </c>
      <c r="D168">
        <v>0.22585169330320373</v>
      </c>
      <c r="E168">
        <v>0.28890253995480542</v>
      </c>
      <c r="F168" s="7">
        <v>0.47805507990961049</v>
      </c>
      <c r="I168">
        <f t="shared" si="17"/>
        <v>-0.22585169330320373</v>
      </c>
      <c r="J168">
        <f t="shared" si="18"/>
        <v>-0.28890253995480542</v>
      </c>
      <c r="K168">
        <f t="shared" si="19"/>
        <v>-0.47805507990961049</v>
      </c>
    </row>
    <row r="169" spans="1:11" x14ac:dyDescent="0.25">
      <c r="A169">
        <v>46.700000000000102</v>
      </c>
      <c r="D169">
        <v>0.22574135595976655</v>
      </c>
      <c r="E169">
        <v>0.28854953393964955</v>
      </c>
      <c r="F169" s="7">
        <v>0.47697406787929875</v>
      </c>
      <c r="I169">
        <f t="shared" si="17"/>
        <v>-0.22574135595976655</v>
      </c>
      <c r="J169">
        <f t="shared" si="18"/>
        <v>-0.28854953393964955</v>
      </c>
      <c r="K169">
        <f t="shared" si="19"/>
        <v>-0.47697406787929875</v>
      </c>
    </row>
    <row r="170" spans="1:11" x14ac:dyDescent="0.25">
      <c r="A170">
        <v>46.800000000000097</v>
      </c>
      <c r="D170">
        <v>0.22563320594403516</v>
      </c>
      <c r="E170">
        <v>0.28819980891605246</v>
      </c>
      <c r="F170" s="7">
        <v>0.47589961783210466</v>
      </c>
      <c r="I170">
        <f t="shared" si="17"/>
        <v>-0.22563320594403516</v>
      </c>
      <c r="J170">
        <f t="shared" si="18"/>
        <v>-0.28819980891605246</v>
      </c>
      <c r="K170">
        <f t="shared" si="19"/>
        <v>-0.47589961783210466</v>
      </c>
    </row>
    <row r="171" spans="1:11" x14ac:dyDescent="0.25">
      <c r="A171">
        <v>46.900000000000098</v>
      </c>
      <c r="D171">
        <v>0.22552723213715684</v>
      </c>
      <c r="E171">
        <v>0.2878533482057351</v>
      </c>
      <c r="F171" s="7">
        <v>0.47483169641146977</v>
      </c>
      <c r="I171">
        <f t="shared" si="17"/>
        <v>-0.22552723213715684</v>
      </c>
      <c r="J171">
        <f t="shared" si="18"/>
        <v>-0.2878533482057351</v>
      </c>
      <c r="K171">
        <f t="shared" si="19"/>
        <v>-0.47483169641146977</v>
      </c>
    </row>
    <row r="172" spans="1:11" x14ac:dyDescent="0.25">
      <c r="A172">
        <v>47.000000000000099</v>
      </c>
      <c r="D172">
        <v>0.22542342348253255</v>
      </c>
      <c r="E172">
        <v>0.28751013522379859</v>
      </c>
      <c r="F172" s="7">
        <v>0.4737702704475969</v>
      </c>
      <c r="I172">
        <f t="shared" si="17"/>
        <v>-0.22542342348253255</v>
      </c>
      <c r="J172">
        <f t="shared" si="18"/>
        <v>-0.28751013522379859</v>
      </c>
      <c r="K172">
        <f t="shared" si="19"/>
        <v>-0.4737702704475969</v>
      </c>
    </row>
    <row r="173" spans="1:11" x14ac:dyDescent="0.25">
      <c r="A173">
        <v>47.100000000000101</v>
      </c>
      <c r="D173">
        <v>0.22532176898544085</v>
      </c>
      <c r="E173">
        <v>0.28717015347816105</v>
      </c>
      <c r="F173" s="7">
        <v>0.47271530695632169</v>
      </c>
      <c r="I173">
        <f t="shared" si="17"/>
        <v>-0.22532176898544085</v>
      </c>
      <c r="J173">
        <f t="shared" si="18"/>
        <v>-0.28717015347816105</v>
      </c>
      <c r="K173">
        <f t="shared" si="19"/>
        <v>-0.47271530695632169</v>
      </c>
    </row>
    <row r="174" spans="1:11" x14ac:dyDescent="0.25">
      <c r="A174">
        <v>47.200000000000102</v>
      </c>
      <c r="D174">
        <v>0.2252222577126628</v>
      </c>
      <c r="E174">
        <v>0.28683338656899399</v>
      </c>
      <c r="F174" s="7">
        <v>0.47166677313798749</v>
      </c>
      <c r="I174">
        <f t="shared" si="17"/>
        <v>-0.2252222577126628</v>
      </c>
      <c r="J174">
        <f t="shared" si="18"/>
        <v>-0.28683338656899399</v>
      </c>
      <c r="K174">
        <f t="shared" si="19"/>
        <v>-0.47166677313798749</v>
      </c>
    </row>
    <row r="175" spans="1:11" x14ac:dyDescent="0.25">
      <c r="A175">
        <v>47.300000000000097</v>
      </c>
      <c r="D175">
        <v>0.22512487879210927</v>
      </c>
      <c r="E175">
        <v>0.28649981818816367</v>
      </c>
      <c r="F175" s="7">
        <v>0.47062463637632707</v>
      </c>
      <c r="I175">
        <f t="shared" si="17"/>
        <v>-0.22512487879210927</v>
      </c>
      <c r="J175">
        <f t="shared" si="18"/>
        <v>-0.28649981818816367</v>
      </c>
      <c r="K175">
        <f t="shared" si="19"/>
        <v>-0.47062463637632707</v>
      </c>
    </row>
    <row r="176" spans="1:11" x14ac:dyDescent="0.25">
      <c r="A176">
        <v>47.400000000000098</v>
      </c>
      <c r="E176">
        <v>0.28616943211867774</v>
      </c>
      <c r="F176" s="7">
        <v>0.46958886423735513</v>
      </c>
      <c r="J176">
        <f t="shared" ref="J176:J202" si="20">-E176</f>
        <v>-0.28616943211867774</v>
      </c>
      <c r="K176">
        <f t="shared" ref="K176:K202" si="21">-F176</f>
        <v>-0.46958886423735513</v>
      </c>
    </row>
    <row r="177" spans="1:11" x14ac:dyDescent="0.25">
      <c r="A177">
        <v>47.500000000000099</v>
      </c>
      <c r="E177">
        <v>0.28584221223413259</v>
      </c>
      <c r="F177" s="7">
        <v>0.46855942446826487</v>
      </c>
      <c r="J177">
        <f t="shared" si="20"/>
        <v>-0.28584221223413259</v>
      </c>
      <c r="K177">
        <f t="shared" si="21"/>
        <v>-0.46855942446826487</v>
      </c>
    </row>
    <row r="178" spans="1:11" x14ac:dyDescent="0.25">
      <c r="A178">
        <v>47.600000000000101</v>
      </c>
      <c r="E178">
        <v>0.28551814249816593</v>
      </c>
      <c r="F178" s="7">
        <v>0.46753628499633143</v>
      </c>
      <c r="J178">
        <f t="shared" si="20"/>
        <v>-0.28551814249816593</v>
      </c>
      <c r="K178">
        <f t="shared" si="21"/>
        <v>-0.46753628499633143</v>
      </c>
    </row>
    <row r="179" spans="1:11" x14ac:dyDescent="0.25">
      <c r="A179">
        <v>47.700000000000202</v>
      </c>
      <c r="E179">
        <v>0.28519720696391343</v>
      </c>
      <c r="F179" s="7">
        <v>0.46651941392782614</v>
      </c>
      <c r="J179">
        <f t="shared" si="20"/>
        <v>-0.28519720696391343</v>
      </c>
      <c r="K179">
        <f t="shared" si="21"/>
        <v>-0.46651941392782614</v>
      </c>
    </row>
    <row r="180" spans="1:11" x14ac:dyDescent="0.25">
      <c r="A180">
        <v>47.800000000000203</v>
      </c>
      <c r="E180">
        <v>0.28487938977346766</v>
      </c>
      <c r="F180" s="7">
        <v>0.46550877954693454</v>
      </c>
      <c r="J180">
        <f t="shared" si="20"/>
        <v>-0.28487938977346766</v>
      </c>
      <c r="K180">
        <f t="shared" si="21"/>
        <v>-0.46550877954693454</v>
      </c>
    </row>
    <row r="181" spans="1:11" x14ac:dyDescent="0.25">
      <c r="A181">
        <v>47.900000000000198</v>
      </c>
      <c r="E181">
        <v>0.28456467515734052</v>
      </c>
      <c r="F181" s="7">
        <v>0.46450435031468024</v>
      </c>
      <c r="J181">
        <f t="shared" si="20"/>
        <v>-0.28456467515734052</v>
      </c>
      <c r="K181">
        <f t="shared" si="21"/>
        <v>-0.46450435031468024</v>
      </c>
    </row>
    <row r="182" spans="1:11" x14ac:dyDescent="0.25">
      <c r="A182">
        <v>48.000000000000199</v>
      </c>
      <c r="E182">
        <v>0.2842530474339296</v>
      </c>
      <c r="F182" s="7">
        <v>0.46350609486785843</v>
      </c>
      <c r="J182">
        <f t="shared" si="20"/>
        <v>-0.2842530474339296</v>
      </c>
      <c r="K182">
        <f t="shared" si="21"/>
        <v>-0.46350609486785843</v>
      </c>
    </row>
    <row r="183" spans="1:11" x14ac:dyDescent="0.25">
      <c r="A183">
        <v>48.1000000000002</v>
      </c>
      <c r="E183">
        <v>0.28394449100898811</v>
      </c>
      <c r="F183" s="7">
        <v>0.46251398201797561</v>
      </c>
      <c r="J183">
        <f t="shared" si="20"/>
        <v>-0.28394449100898811</v>
      </c>
      <c r="K183">
        <f t="shared" si="21"/>
        <v>-0.46251398201797561</v>
      </c>
    </row>
    <row r="184" spans="1:11" x14ac:dyDescent="0.25">
      <c r="A184">
        <v>48.200000000000202</v>
      </c>
      <c r="E184">
        <v>0.28363899037509877</v>
      </c>
      <c r="F184" s="7">
        <v>0.4615279807501968</v>
      </c>
      <c r="J184">
        <f t="shared" si="20"/>
        <v>-0.28363899037509877</v>
      </c>
      <c r="K184">
        <f t="shared" si="21"/>
        <v>-0.4615279807501968</v>
      </c>
    </row>
    <row r="185" spans="1:11" x14ac:dyDescent="0.25">
      <c r="A185">
        <v>48.300000000000203</v>
      </c>
      <c r="E185">
        <v>0.28333653011114884</v>
      </c>
      <c r="F185" s="7">
        <v>0.46054806022229694</v>
      </c>
      <c r="J185">
        <f t="shared" si="20"/>
        <v>-0.28333653011114884</v>
      </c>
      <c r="K185">
        <f t="shared" si="21"/>
        <v>-0.46054806022229694</v>
      </c>
    </row>
    <row r="186" spans="1:11" x14ac:dyDescent="0.25">
      <c r="A186">
        <v>48.400000000000198</v>
      </c>
      <c r="E186">
        <v>0.28303709488181106</v>
      </c>
      <c r="F186" s="7">
        <v>0.45957418976362135</v>
      </c>
      <c r="J186">
        <f t="shared" si="20"/>
        <v>-0.28303709488181106</v>
      </c>
      <c r="K186">
        <f t="shared" si="21"/>
        <v>-0.45957418976362135</v>
      </c>
    </row>
    <row r="187" spans="1:11" x14ac:dyDescent="0.25">
      <c r="A187">
        <v>48.500000000000199</v>
      </c>
      <c r="E187">
        <v>0.28274066943702664</v>
      </c>
      <c r="F187" s="7">
        <v>0.4586063388740525</v>
      </c>
      <c r="J187">
        <f t="shared" si="20"/>
        <v>-0.28274066943702664</v>
      </c>
      <c r="K187">
        <f t="shared" si="21"/>
        <v>-0.4586063388740525</v>
      </c>
    </row>
    <row r="188" spans="1:11" x14ac:dyDescent="0.25">
      <c r="A188">
        <v>48.6000000000002</v>
      </c>
      <c r="E188">
        <v>0.28244723861149146</v>
      </c>
      <c r="F188" s="7">
        <v>0.45764447722298224</v>
      </c>
      <c r="J188">
        <f t="shared" si="20"/>
        <v>-0.28244723861149146</v>
      </c>
      <c r="K188">
        <f t="shared" si="21"/>
        <v>-0.45764447722298224</v>
      </c>
    </row>
    <row r="189" spans="1:11" x14ac:dyDescent="0.25">
      <c r="A189">
        <v>48.700000000000202</v>
      </c>
      <c r="E189">
        <v>0.28215678732414695</v>
      </c>
      <c r="F189" s="7">
        <v>0.45668857464829327</v>
      </c>
      <c r="J189">
        <f t="shared" si="20"/>
        <v>-0.28215678732414695</v>
      </c>
      <c r="K189">
        <f t="shared" si="21"/>
        <v>-0.45668857464829327</v>
      </c>
    </row>
    <row r="190" spans="1:11" x14ac:dyDescent="0.25">
      <c r="A190">
        <v>48.800000000000203</v>
      </c>
      <c r="E190">
        <v>0.28186930057767162</v>
      </c>
      <c r="F190" s="7">
        <v>0.45573860115534259</v>
      </c>
      <c r="J190">
        <f t="shared" si="20"/>
        <v>-0.28186930057767162</v>
      </c>
      <c r="K190">
        <f t="shared" si="21"/>
        <v>-0.45573860115534259</v>
      </c>
    </row>
    <row r="191" spans="1:11" x14ac:dyDescent="0.25">
      <c r="A191">
        <v>48.900000000000198</v>
      </c>
      <c r="E191">
        <v>0.28158476345797917</v>
      </c>
      <c r="F191" s="7">
        <v>0.45479452691595745</v>
      </c>
      <c r="J191">
        <f t="shared" si="20"/>
        <v>-0.28158476345797917</v>
      </c>
      <c r="K191">
        <f t="shared" si="21"/>
        <v>-0.45479452691595745</v>
      </c>
    </row>
    <row r="192" spans="1:11" x14ac:dyDescent="0.25">
      <c r="A192">
        <v>49.000000000000199</v>
      </c>
      <c r="E192">
        <v>0.28130316113371662</v>
      </c>
      <c r="F192" s="7">
        <v>0.45385632226743267</v>
      </c>
      <c r="J192">
        <f t="shared" si="20"/>
        <v>-0.28130316113371662</v>
      </c>
      <c r="K192">
        <f t="shared" si="21"/>
        <v>-0.45385632226743267</v>
      </c>
    </row>
    <row r="193" spans="1:11" x14ac:dyDescent="0.25">
      <c r="A193">
        <v>49.1000000000002</v>
      </c>
      <c r="E193">
        <v>0.28102447885576798</v>
      </c>
      <c r="F193" s="7">
        <v>0.45292395771153521</v>
      </c>
      <c r="J193">
        <f t="shared" si="20"/>
        <v>-0.28102447885576798</v>
      </c>
      <c r="K193">
        <f t="shared" si="21"/>
        <v>-0.45292395771153521</v>
      </c>
    </row>
    <row r="194" spans="1:11" x14ac:dyDescent="0.25">
      <c r="A194">
        <v>49.200000000000202</v>
      </c>
      <c r="E194">
        <v>0.28074870195676044</v>
      </c>
      <c r="F194" s="7">
        <v>0.45199740391352017</v>
      </c>
      <c r="J194">
        <f t="shared" si="20"/>
        <v>-0.28074870195676044</v>
      </c>
      <c r="K194">
        <f t="shared" si="21"/>
        <v>-0.45199740391352017</v>
      </c>
    </row>
    <row r="195" spans="1:11" x14ac:dyDescent="0.25">
      <c r="A195">
        <v>49.300000000000203</v>
      </c>
      <c r="E195">
        <v>0.28047581585057252</v>
      </c>
      <c r="F195" s="7">
        <v>0.45107663170114431</v>
      </c>
      <c r="J195">
        <f t="shared" si="20"/>
        <v>-0.28047581585057252</v>
      </c>
      <c r="K195">
        <f t="shared" si="21"/>
        <v>-0.45107663170114431</v>
      </c>
    </row>
    <row r="196" spans="1:11" x14ac:dyDescent="0.25">
      <c r="A196">
        <v>49.400000000000198</v>
      </c>
      <c r="E196">
        <v>0.28020580603184791</v>
      </c>
      <c r="F196" s="7">
        <v>0.45016161206369509</v>
      </c>
      <c r="J196">
        <f t="shared" si="20"/>
        <v>-0.28020580603184791</v>
      </c>
      <c r="K196">
        <f t="shared" si="21"/>
        <v>-0.45016161206369509</v>
      </c>
    </row>
    <row r="197" spans="1:11" x14ac:dyDescent="0.25">
      <c r="A197">
        <v>49.500000000000199</v>
      </c>
      <c r="E197">
        <v>0.27993865807550922</v>
      </c>
      <c r="F197" s="7">
        <v>0.44925231615101768</v>
      </c>
      <c r="J197">
        <f t="shared" si="20"/>
        <v>-0.27993865807550922</v>
      </c>
      <c r="K197">
        <f t="shared" si="21"/>
        <v>-0.44925231615101768</v>
      </c>
    </row>
    <row r="198" spans="1:11" x14ac:dyDescent="0.25">
      <c r="A198">
        <v>49.6000000000002</v>
      </c>
      <c r="E198">
        <v>0.27967435763627774</v>
      </c>
      <c r="F198" s="7">
        <v>0.44834871527255471</v>
      </c>
      <c r="J198">
        <f t="shared" si="20"/>
        <v>-0.27967435763627774</v>
      </c>
      <c r="K198">
        <f t="shared" si="21"/>
        <v>-0.44834871527255471</v>
      </c>
    </row>
    <row r="199" spans="1:11" x14ac:dyDescent="0.25">
      <c r="A199">
        <v>49.700000000000202</v>
      </c>
      <c r="E199">
        <v>0.27941289044819512</v>
      </c>
      <c r="F199" s="7">
        <v>0.44745078089638946</v>
      </c>
      <c r="J199">
        <f t="shared" si="20"/>
        <v>-0.27941289044819512</v>
      </c>
      <c r="K199">
        <f t="shared" si="21"/>
        <v>-0.44745078089638946</v>
      </c>
    </row>
    <row r="200" spans="1:11" x14ac:dyDescent="0.25">
      <c r="A200">
        <v>49.800000000000203</v>
      </c>
      <c r="E200">
        <v>0.27915424232414665</v>
      </c>
      <c r="F200" s="7">
        <v>0.44655848464829251</v>
      </c>
      <c r="J200">
        <f t="shared" si="20"/>
        <v>-0.27915424232414665</v>
      </c>
      <c r="K200">
        <f t="shared" si="21"/>
        <v>-0.44655848464829251</v>
      </c>
    </row>
    <row r="201" spans="1:11" x14ac:dyDescent="0.25">
      <c r="A201">
        <v>49.900000000000198</v>
      </c>
      <c r="E201">
        <v>0.27889839915539127</v>
      </c>
      <c r="F201" s="7">
        <v>0.4456717983107818</v>
      </c>
      <c r="J201">
        <f t="shared" si="20"/>
        <v>-0.27889839915539127</v>
      </c>
      <c r="K201">
        <f t="shared" si="21"/>
        <v>-0.4456717983107818</v>
      </c>
    </row>
    <row r="202" spans="1:11" x14ac:dyDescent="0.25">
      <c r="A202">
        <v>50.000000000000199</v>
      </c>
      <c r="E202">
        <v>0.27864534691109022</v>
      </c>
      <c r="F202" s="7">
        <v>0.44479069382217967</v>
      </c>
      <c r="J202">
        <f t="shared" si="20"/>
        <v>-0.27864534691109022</v>
      </c>
      <c r="K202">
        <f t="shared" si="21"/>
        <v>-0.44479069382217967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</vt:vector>
  </HeadingPairs>
  <TitlesOfParts>
    <vt:vector size="7" baseType="lpstr">
      <vt:lpstr>Saturate</vt:lpstr>
      <vt:lpstr>80%</vt:lpstr>
      <vt:lpstr>60%</vt:lpstr>
      <vt:lpstr>40%</vt:lpstr>
      <vt:lpstr>20%</vt:lpstr>
      <vt:lpstr>Summary</vt:lpstr>
      <vt:lpstr>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Xinhua Zhou</dc:creator>
  <cp:lastModifiedBy>Xinhua Zhou</cp:lastModifiedBy>
  <dcterms:created xsi:type="dcterms:W3CDTF">2017-01-20T16:43:27Z</dcterms:created>
  <dcterms:modified xsi:type="dcterms:W3CDTF">2021-08-23T16:15:02Z</dcterms:modified>
</cp:coreProperties>
</file>